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Budget" sheetId="2" state="visible" r:id="rId2"/>
    <sheet name="Exemple (rempli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%"/>
    <numFmt numFmtId="166" formatCode="0.000000"/>
    <numFmt numFmtId="167" formatCode="0.000"/>
    <numFmt numFmtId="168" formatCode="0.000E+00"/>
  </numFmts>
  <fonts count="13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8" fontId="0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" fontId="0" fillId="4" borderId="1" applyAlignment="1" pivotButton="0" quotePrefix="0" xfId="0">
      <alignment horizontal="left" indent="1"/>
    </xf>
    <xf numFmtId="166" fontId="10" fillId="4" borderId="1" applyAlignment="1" pivotButton="0" quotePrefix="0" xfId="0">
      <alignment horizontal="left" indent="1"/>
    </xf>
    <xf numFmtId="0" fontId="0" fillId="2" borderId="1" applyAlignment="1" pivotButton="0" quotePrefix="0" xfId="0">
      <alignment horizontal="left" indent="1"/>
    </xf>
    <xf numFmtId="2" fontId="0" fillId="4" borderId="1" applyAlignment="1" pivotButton="0" quotePrefix="0" xfId="0">
      <alignment horizontal="left" indent="1"/>
    </xf>
    <xf numFmtId="167" fontId="0" fillId="4" borderId="1" applyAlignment="1" pivotButton="0" quotePrefix="0" xfId="0">
      <alignment horizontal="left" inden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Gabarit de budget d'incertitude de mesure (GUM)</t>
        </is>
      </c>
    </row>
    <row r="2">
      <c r="A2" s="2" t="inlineStr"/>
    </row>
    <row r="3">
      <c r="A3" s="2" t="inlineStr">
        <is>
          <t>Ce classeur fait le calcul d'un budget d'incertitude selon le GUM (JCGM 100:2008). Il ne contient aucune macro et fonctionne hors ligne.</t>
        </is>
      </c>
    </row>
    <row r="4">
      <c r="A4" s="2" t="inlineStr"/>
    </row>
    <row r="5">
      <c r="A5" s="1" t="inlineStr">
        <is>
          <t>Feuilles</t>
        </is>
      </c>
    </row>
    <row r="6">
      <c r="A6" s="2" t="inlineStr">
        <is>
          <t>Budget : un budget vierge de 20 lignes de contributions. Remplissez les cellules jaunes. Les cellules grises sont calculées.</t>
        </is>
      </c>
    </row>
    <row r="7">
      <c r="A7" s="2" t="inlineStr">
        <is>
          <t>Exemple (rempli) : un budget d'illustration pour un micromètre d'extérieur 0-25 mm vérifié avec une cale étalon.</t>
        </is>
      </c>
    </row>
    <row r="8">
      <c r="A8" s="2" t="inlineStr">
        <is>
          <t xml:space="preserve">   Ses chiffres montrent comment la feuille calcule. Ce n'est le budget d'aucun instrument réel.</t>
        </is>
      </c>
    </row>
    <row r="9">
      <c r="A9" s="2" t="inlineStr"/>
    </row>
    <row r="10">
      <c r="A10" s="1" t="inlineStr">
        <is>
          <t>Remplir une ligne</t>
        </is>
      </c>
    </row>
    <row r="11">
      <c r="A11" s="2" t="inlineStr">
        <is>
          <t>Contribution : la source de l'incertitude, par exemple l'étalon de référence, la résolution ou la répétabilité.</t>
        </is>
      </c>
    </row>
    <row r="12">
      <c r="A12" s="2" t="inlineStr">
        <is>
          <t>Type : A si vous l'avez évaluée à partir de lectures répétées, B pour toute autre source. Il sert seulement à votre dossier.</t>
        </is>
      </c>
    </row>
    <row r="13">
      <c r="A13" s="2" t="inlineStr">
        <is>
          <t>Valeur indiquée : le chiffre tel que vous l'avez, sous forme de nombre supérieur à zéro. Par exemple le U d'un certificat, une demi-largeur ± ou un s.</t>
        </is>
      </c>
    </row>
    <row r="14">
      <c r="A14" s="2" t="inlineStr">
        <is>
          <t>Distribution : choisissez-la dans la liste. Elle fixe le diviseur qui ramène la valeur indiquée à une incertitude-type.</t>
        </is>
      </c>
    </row>
    <row r="15">
      <c r="A15" s="2" t="inlineStr">
        <is>
          <t xml:space="preserve">   Normale k=2 : une incertitude élargie indiquée à k=2, comme le U d'un certificat. Diviseur 2.</t>
        </is>
      </c>
    </row>
    <row r="16">
      <c r="A16" s="2" t="inlineStr">
        <is>
          <t xml:space="preserve">   Normale k=1 : un écart-type. Diviseur 1.</t>
        </is>
      </c>
    </row>
    <row r="17">
      <c r="A17" s="2" t="inlineStr">
        <is>
          <t xml:space="preserve">   Rectangulaire : une demi-largeur ± à l'intérieur de laquelle toute valeur est également probable. Diviseur √3.</t>
        </is>
      </c>
    </row>
    <row r="18">
      <c r="A18" s="2" t="inlineStr">
        <is>
          <t xml:space="preserve">   Triangulaire : une demi-largeur ± où les valeurs proches du centre sont plus probables. Diviseur √6.</t>
        </is>
      </c>
    </row>
    <row r="19">
      <c r="A19" s="2" t="inlineStr">
        <is>
          <t xml:space="preserve">   En U : une demi-largeur ± où les valeurs proches des limites sont plus probables, comme une température qui oscille. Diviseur √2.</t>
        </is>
      </c>
    </row>
    <row r="20">
      <c r="A20" s="2" t="inlineStr">
        <is>
          <t xml:space="preserve">   Incertitude-type : la valeur est déjà une incertitude-type. Diviseur 1.</t>
        </is>
      </c>
    </row>
    <row r="21">
      <c r="A21" s="2" t="inlineStr">
        <is>
          <t>Coefficient de sensibilité c : il convertit la contribution dans l'unité du mesurande. Laissez 1 si elle est déjà</t>
        </is>
      </c>
    </row>
    <row r="22">
      <c r="A22" s="2" t="inlineStr">
        <is>
          <t xml:space="preserve">   dans cette unité. La feuille utilise la valeur absolue |c|. Un c vide compte comme 1.</t>
        </is>
      </c>
    </row>
    <row r="23">
      <c r="A23" s="2" t="inlineStr">
        <is>
          <t>Degrés de liberté : facultatif. Pour un écart-type de type A sur n lectures, saisissez n - 1. Laissez vide pour infini.</t>
        </is>
      </c>
    </row>
    <row r="24">
      <c r="A24" s="2" t="inlineStr">
        <is>
          <t xml:space="preserve">   Toute entrée doit être un nombre égal ou supérieur à 1. La colonne Vérification signale le reste, par exemple un 0 ou du texte.</t>
        </is>
      </c>
    </row>
    <row r="25">
      <c r="A25" s="2" t="inlineStr">
        <is>
          <t>Une ligne compte dès qu'elle a une valeur indiquée supérieure à zéro et une distribution. Les lignes vides restent vides.</t>
        </is>
      </c>
    </row>
    <row r="26">
      <c r="A26" s="2" t="inlineStr"/>
    </row>
    <row r="27">
      <c r="A27" s="1" t="inlineStr">
        <is>
          <t>Ce que la feuille calcule</t>
        </is>
      </c>
    </row>
    <row r="28">
      <c r="A28" s="2" t="inlineStr">
        <is>
          <t>u_i = valeur indiquée / diviseur × |c|, dans l'unité du mesurande.</t>
        </is>
      </c>
    </row>
    <row r="29">
      <c r="A29" s="2" t="inlineStr">
        <is>
          <t>Incertitude-type composée u_c = √(Σ u_i²). Cette somme quadratique traite les contributions comme non corrélées.</t>
        </is>
      </c>
    </row>
    <row r="30">
      <c r="A30" s="2" t="inlineStr">
        <is>
          <t>Part en % = u_i² / Σ u_i², la part de chaque ligne dans la variance composée.</t>
        </is>
      </c>
    </row>
    <row r="31">
      <c r="A31" s="2" t="inlineStr">
        <is>
          <t>Incertitude élargie U = k × u_c.</t>
        </is>
      </c>
    </row>
    <row r="32">
      <c r="A32" s="2" t="inlineStr"/>
    </row>
    <row r="33">
      <c r="A33" s="1" t="inlineStr">
        <is>
          <t>Facteur d'élargissement k</t>
        </is>
      </c>
    </row>
    <row r="34">
      <c r="A34" s="2" t="inlineStr">
        <is>
          <t>k fixe est le réglage par défaut. Saisissez k dans la cellule sous le mode d'élargissement. Il vaut 2 au départ.</t>
        </is>
      </c>
    </row>
    <row r="35">
      <c r="A35" s="2" t="inlineStr">
        <is>
          <t xml:space="preserve">   k = 2 donne environ 95 % de couverture quand la distribution composée est à peu près normale.</t>
        </is>
      </c>
    </row>
    <row r="36">
      <c r="A36" s="2" t="inlineStr">
        <is>
          <t>Selon les degrés de liberté effectifs (95 %) : la feuille calcule v_eff avec la formule de Welch-Satterthwaite,</t>
        </is>
      </c>
    </row>
    <row r="37">
      <c r="A37" s="2" t="inlineStr">
        <is>
          <t xml:space="preserve">   v_eff = u_c⁴ / Σ(u_i⁴ / v_i). Une ligne sans degrés de liberté compte comme infinie et n'ajoute rien à la somme.</t>
        </is>
      </c>
    </row>
    <row r="38">
      <c r="A38" s="2" t="inlineStr">
        <is>
          <t xml:space="preserve">   k est le t de Student à 95 %, bilatéral, pour v_eff tronqué à l'entier inférieur. Le GUM G.4.1 le permet.</t>
        </is>
      </c>
    </row>
    <row r="39">
      <c r="A39" s="2" t="inlineStr">
        <is>
          <t xml:space="preserve">   Si aucune ligne n'a de degrés de liberté, v_eff est infini et k est la valeur normale 1,96.</t>
        </is>
      </c>
    </row>
    <row r="40">
      <c r="A40" s="2" t="inlineStr">
        <is>
          <t xml:space="preserve">   Tant que la colonne Vérification signale une ligne, v_eff, k et U affichent un message au lieu d'un nombre. Corrigez ou effacez l'entrée.</t>
        </is>
      </c>
    </row>
    <row r="41">
      <c r="A41" s="2" t="inlineStr">
        <is>
          <t xml:space="preserve">   Avec k fixe, k et U sont toujours calculés. Seul v_eff affiche le message.</t>
        </is>
      </c>
    </row>
    <row r="42">
      <c r="A42" s="2" t="inlineStr">
        <is>
          <t xml:space="preserve">   Le calculateur Welch-Satterthwaite d'Axiospec interpole t pour un v_eff non entier; son k peut donc différer légèrement.</t>
        </is>
      </c>
    </row>
    <row r="43">
      <c r="A43" s="2" t="inlineStr"/>
    </row>
    <row r="44">
      <c r="A44" s="1" t="inlineStr">
        <is>
          <t>Limites</t>
        </is>
      </c>
    </row>
    <row r="45">
      <c r="A45" s="2" t="inlineStr">
        <is>
          <t>Le classeur fait le calcul. Le choix des contributions, des distributions, des coefficients de sensibilité et des degrés</t>
        </is>
      </c>
    </row>
    <row r="46">
      <c r="A46" s="2" t="inlineStr">
        <is>
          <t xml:space="preserve">   de liberté relève de votre jugement.</t>
        </is>
      </c>
    </row>
    <row r="47">
      <c r="A47" s="2" t="inlineStr">
        <is>
          <t>Les corrélations entre contributions ne sont pas modélisées.</t>
        </is>
      </c>
    </row>
    <row r="48">
      <c r="A48" s="2" t="inlineStr">
        <is>
          <t>Il ne valide pas un budget aux fins de l'accréditation.</t>
        </is>
      </c>
    </row>
    <row r="49">
      <c r="A49" s="2" t="inlineStr"/>
    </row>
    <row r="50">
      <c r="A50" s="2" t="inlineStr">
        <is>
          <t>Le calculateur en ligne à axiospec.com/tools/measurement-uncertainty-budget-calculator utilise les mêmes diviseurs et la même combinaison.</t>
        </is>
      </c>
    </row>
    <row r="51">
      <c r="A51" s="2" t="inlineStr">
        <is>
          <t>Gabarit gratuit d'Axiospec, logiciel de gestion des étalonnages 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" customWidth="1" min="4" max="4"/>
    <col width="19.3" customWidth="1" min="5" max="5"/>
    <col width="10.3" customWidth="1" min="6" max="6"/>
    <col width="13.6" customWidth="1" min="7" max="7"/>
    <col width="19.1" customWidth="1" min="8" max="8"/>
    <col width="13" customWidth="1" min="9" max="9"/>
    <col width="12" customWidth="1" min="10" max="10"/>
    <col width="11" customWidth="1" min="11" max="11"/>
    <col width="12" customWidth="1" min="12" max="12"/>
    <col width="33" customWidth="1" min="13" max="13"/>
  </cols>
  <sheetData>
    <row r="1">
      <c r="A1" s="3" t="inlineStr">
        <is>
          <t>Budget d'incertitude de mesure (GUM)</t>
        </is>
      </c>
    </row>
    <row r="2">
      <c r="A2" s="4" t="inlineStr">
        <is>
          <t>Remplissez les cellules jaunes. Les cellules grises sont calculées. Une ligne compte dès qu'elle a une valeur indiquée et une distribution.</t>
        </is>
      </c>
    </row>
    <row r="4">
      <c r="A4" s="5" t="inlineStr">
        <is>
          <t>Instrument / mesure</t>
        </is>
      </c>
      <c r="C4" s="6" t="n"/>
      <c r="D4" s="7" t="n"/>
      <c r="E4" s="7" t="n"/>
      <c r="F4" s="7" t="n"/>
      <c r="G4" s="7" t="n"/>
    </row>
    <row r="5">
      <c r="A5" s="5" t="inlineStr">
        <is>
          <t>Mesurande</t>
        </is>
      </c>
      <c r="C5" s="6" t="n"/>
      <c r="D5" s="7" t="n"/>
      <c r="E5" s="7" t="n"/>
      <c r="F5" s="7" t="n"/>
      <c r="G5" s="7" t="n"/>
    </row>
    <row r="6">
      <c r="A6" s="5" t="inlineStr">
        <is>
          <t>Unité</t>
        </is>
      </c>
      <c r="C6" s="6" t="n"/>
      <c r="D6" s="7" t="n"/>
      <c r="E6" s="7" t="n"/>
      <c r="F6" s="7" t="n"/>
      <c r="G6" s="7" t="n"/>
      <c r="H6" s="8" t="inlineStr">
        <is>
          <t>Unité du mesurande. Chaque u_i est dans cette unité une fois c appliqué.</t>
        </is>
      </c>
    </row>
    <row r="7">
      <c r="A7" s="5" t="inlineStr">
        <is>
          <t>Préparé par</t>
        </is>
      </c>
      <c r="C7" s="6" t="n"/>
      <c r="D7" s="7" t="n"/>
      <c r="E7" s="7" t="n"/>
      <c r="F7" s="7" t="n"/>
      <c r="G7" s="7" t="n"/>
    </row>
    <row r="8">
      <c r="A8" s="5" t="inlineStr">
        <is>
          <t>Date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N°</t>
        </is>
      </c>
      <c r="B10" s="9" t="inlineStr">
        <is>
          <t>Contribution (source)</t>
        </is>
      </c>
      <c r="C10" s="9" t="inlineStr">
        <is>
          <t>Type (A/B)</t>
        </is>
      </c>
      <c r="D10" s="9" t="inlineStr">
        <is>
          <t>Valeur indiquée</t>
        </is>
      </c>
      <c r="E10" s="9" t="inlineStr">
        <is>
          <t>Distribution</t>
        </is>
      </c>
      <c r="F10" s="9" t="inlineStr">
        <is>
          <t>Diviseur</t>
        </is>
      </c>
      <c r="G10" s="9" t="inlineStr">
        <is>
          <t>Coefficient de sensibilité c</t>
        </is>
      </c>
      <c r="H10" s="9" t="inlineStr">
        <is>
          <t>Incertitude-type u_i</t>
        </is>
      </c>
      <c r="I10" s="9" t="inlineStr">
        <is>
          <t>Degrés de liberté v_i (vide = infini)</t>
        </is>
      </c>
      <c r="J10" s="9" t="inlineStr">
        <is>
          <t>u_i²</t>
        </is>
      </c>
      <c r="K10" s="9" t="inlineStr">
        <is>
          <t>Part en %</t>
        </is>
      </c>
      <c r="L10" s="9" t="inlineStr">
        <is>
          <t>u_i⁴ / v_i</t>
        </is>
      </c>
      <c r="M10" s="9" t="inlineStr">
        <is>
          <t>Vérification</t>
        </is>
      </c>
    </row>
    <row r="11">
      <c r="A11" s="10" t="n">
        <v>1</v>
      </c>
      <c r="B11" s="11" t="n"/>
      <c r="C11" s="12" t="n"/>
      <c r="D11" s="12" t="n"/>
      <c r="E11" s="12" t="n"/>
      <c r="F11" s="13">
        <f>IF(E11="","",IF(E11="Normale k=2",2,IF(E11="Normale k=1",1,IF(E11="Rectangulaire",SQRT(3),IF(E11="Triangulaire",SQRT(6),IF(E11="En U",SQRT(2),IF(E11="Incertitude-type",1,"")))))))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IF(ISBLANK(I11),"",IF((COUNT(I11)=1),IF(I11&gt;=1,"","Degrés de liberté : 1 ou plus"),"Degrés de liberté : 1 ou plus"))</f>
        <v/>
      </c>
    </row>
    <row r="12">
      <c r="A12" s="10" t="n">
        <v>2</v>
      </c>
      <c r="B12" s="11" t="n"/>
      <c r="C12" s="12" t="n"/>
      <c r="D12" s="12" t="n"/>
      <c r="E12" s="12" t="n"/>
      <c r="F12" s="13">
        <f>IF(E12="","",IF(E12="Normale k=2",2,IF(E12="Normale k=1",1,IF(E12="Rectangulaire",SQRT(3),IF(E12="Triangulaire",SQRT(6),IF(E12="En U",SQRT(2),IF(E12="Incertitude-type",1,"")))))))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IF(ISBLANK(I12),"",IF((COUNT(I12)=1),IF(I12&gt;=1,"","Degrés de liberté : 1 ou plus"),"Degrés de liberté : 1 ou plus"))</f>
        <v/>
      </c>
    </row>
    <row r="13">
      <c r="A13" s="10" t="n">
        <v>3</v>
      </c>
      <c r="B13" s="11" t="n"/>
      <c r="C13" s="12" t="n"/>
      <c r="D13" s="12" t="n"/>
      <c r="E13" s="12" t="n"/>
      <c r="F13" s="13">
        <f>IF(E13="","",IF(E13="Normale k=2",2,IF(E13="Normale k=1",1,IF(E13="Rectangulaire",SQRT(3),IF(E13="Triangulaire",SQRT(6),IF(E13="En U",SQRT(2),IF(E13="Incertitude-type",1,"")))))))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/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IF(ISBLANK(I13),"",IF((COUNT(I13)=1),IF(I13&gt;=1,"","Degrés de liberté : 1 ou plus"),"Degrés de liberté : 1 ou plus"))</f>
        <v/>
      </c>
    </row>
    <row r="14">
      <c r="A14" s="10" t="n">
        <v>4</v>
      </c>
      <c r="B14" s="11" t="n"/>
      <c r="C14" s="12" t="n"/>
      <c r="D14" s="12" t="n"/>
      <c r="E14" s="12" t="n"/>
      <c r="F14" s="13">
        <f>IF(E14="","",IF(E14="Normale k=2",2,IF(E14="Normale k=1",1,IF(E14="Rectangulaire",SQRT(3),IF(E14="Triangulaire",SQRT(6),IF(E14="En U",SQRT(2),IF(E14="Incertitude-type",1,"")))))))</f>
        <v/>
      </c>
      <c r="G14" s="12" t="n">
        <v>1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IF(ISBLANK(I14),"",IF((COUNT(I14)=1),IF(I14&gt;=1,"","Degrés de liberté : 1 ou plus"),"Degrés de liberté : 1 ou plus"))</f>
        <v/>
      </c>
    </row>
    <row r="15">
      <c r="A15" s="10" t="n">
        <v>5</v>
      </c>
      <c r="B15" s="11" t="n"/>
      <c r="C15" s="12" t="n"/>
      <c r="D15" s="12" t="n"/>
      <c r="E15" s="12" t="n"/>
      <c r="F15" s="13">
        <f>IF(E15="","",IF(E15="Normale k=2",2,IF(E15="Normale k=1",1,IF(E15="Rectangulaire",SQRT(3),IF(E15="Triangulaire",SQRT(6),IF(E15="En U",SQRT(2),IF(E15="Incertitude-type",1,"")))))))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IF(ISBLANK(I15),"",IF((COUNT(I15)=1),IF(I15&gt;=1,"","Degrés de liberté : 1 ou plus"),"Degrés de liberté : 1 ou plus"))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IF(E16="","",IF(E16="Normale k=2",2,IF(E16="Normale k=1",1,IF(E16="Rectangulaire",SQRT(3),IF(E16="Triangulaire",SQRT(6),IF(E16="En U",SQRT(2),IF(E16="Incertitude-type",1,"")))))))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IF(ISBLANK(I16),"",IF((COUNT(I16)=1),IF(I16&gt;=1,"","Degrés de liberté : 1 ou plus"),"Degrés de liberté : 1 ou plus"))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IF(E17="","",IF(E17="Normale k=2",2,IF(E17="Normale k=1",1,IF(E17="Rectangulaire",SQRT(3),IF(E17="Triangulaire",SQRT(6),IF(E17="En U",SQRT(2),IF(E17="Incertitude-type",1,"")))))))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IF(ISBLANK(I17),"",IF((COUNT(I17)=1),IF(I17&gt;=1,"","Degrés de liberté : 1 ou plus"),"Degrés de liberté : 1 ou plus"))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IF(E18="","",IF(E18="Normale k=2",2,IF(E18="Normale k=1",1,IF(E18="Rectangulaire",SQRT(3),IF(E18="Triangulaire",SQRT(6),IF(E18="En U",SQRT(2),IF(E18="Incertitude-type",1,"")))))))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IF(ISBLANK(I18),"",IF((COUNT(I18)=1),IF(I18&gt;=1,"","Degrés de liberté : 1 ou plus"),"Degrés de liberté : 1 ou plus"))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IF(E19="","",IF(E19="Normale k=2",2,IF(E19="Normale k=1",1,IF(E19="Rectangulaire",SQRT(3),IF(E19="Triangulaire",SQRT(6),IF(E19="En U",SQRT(2),IF(E19="Incertitude-type",1,"")))))))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IF(ISBLANK(I19),"",IF((COUNT(I19)=1),IF(I19&gt;=1,"","Degrés de liberté : 1 ou plus"),"Degrés de liberté : 1 ou plus"))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IF(E20="","",IF(E20="Normale k=2",2,IF(E20="Normale k=1",1,IF(E20="Rectangulaire",SQRT(3),IF(E20="Triangulaire",SQRT(6),IF(E20="En U",SQRT(2),IF(E20="Incertitude-type",1,"")))))))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IF(ISBLANK(I20),"",IF((COUNT(I20)=1),IF(I20&gt;=1,"","Degrés de liberté : 1 ou plus"),"Degrés de liberté : 1 ou plus"))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IF(E21="","",IF(E21="Normale k=2",2,IF(E21="Normale k=1",1,IF(E21="Rectangulaire",SQRT(3),IF(E21="Triangulaire",SQRT(6),IF(E21="En U",SQRT(2),IF(E21="Incertitude-type",1,"")))))))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IF(ISBLANK(I21),"",IF((COUNT(I21)=1),IF(I21&gt;=1,"","Degrés de liberté : 1 ou plus"),"Degrés de liberté : 1 ou plus"))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IF(E22="","",IF(E22="Normale k=2",2,IF(E22="Normale k=1",1,IF(E22="Rectangulaire",SQRT(3),IF(E22="Triangulaire",SQRT(6),IF(E22="En U",SQRT(2),IF(E22="Incertitude-type",1,"")))))))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IF(ISBLANK(I22),"",IF((COUNT(I22)=1),IF(I22&gt;=1,"","Degrés de liberté : 1 ou plus"),"Degrés de liberté : 1 ou plus"))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IF(E23="","",IF(E23="Normale k=2",2,IF(E23="Normale k=1",1,IF(E23="Rectangulaire",SQRT(3),IF(E23="Triangulaire",SQRT(6),IF(E23="En U",SQRT(2),IF(E23="Incertitude-type",1,"")))))))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IF(ISBLANK(I23),"",IF((COUNT(I23)=1),IF(I23&gt;=1,"","Degrés de liberté : 1 ou plus"),"Degrés de liberté : 1 ou plus"))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IF(E24="","",IF(E24="Normale k=2",2,IF(E24="Normale k=1",1,IF(E24="Rectangulaire",SQRT(3),IF(E24="Triangulaire",SQRT(6),IF(E24="En U",SQRT(2),IF(E24="Incertitude-type",1,"")))))))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IF(ISBLANK(I24),"",IF((COUNT(I24)=1),IF(I24&gt;=1,"","Degrés de liberté : 1 ou plus"),"Degrés de liberté : 1 ou plus"))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IF(E25="","",IF(E25="Normale k=2",2,IF(E25="Normale k=1",1,IF(E25="Rectangulaire",SQRT(3),IF(E25="Triangulaire",SQRT(6),IF(E25="En U",SQRT(2),IF(E25="Incertitude-type",1,"")))))))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IF(ISBLANK(I25),"",IF((COUNT(I25)=1),IF(I25&gt;=1,"","Degrés de liberté : 1 ou plus"),"Degrés de liberté : 1 ou plus"))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IF(E26="","",IF(E26="Normale k=2",2,IF(E26="Normale k=1",1,IF(E26="Rectangulaire",SQRT(3),IF(E26="Triangulaire",SQRT(6),IF(E26="En U",SQRT(2),IF(E26="Incertitude-type",1,"")))))))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IF(ISBLANK(I26),"",IF((COUNT(I26)=1),IF(I26&gt;=1,"","Degrés de liberté : 1 ou plus"),"Degrés de liberté : 1 ou plus"))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IF(E27="","",IF(E27="Normale k=2",2,IF(E27="Normale k=1",1,IF(E27="Rectangulaire",SQRT(3),IF(E27="Triangulaire",SQRT(6),IF(E27="En U",SQRT(2),IF(E27="Incertitude-type",1,"")))))))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IF(ISBLANK(I27),"",IF((COUNT(I27)=1),IF(I27&gt;=1,"","Degrés de liberté : 1 ou plus"),"Degrés de liberté : 1 ou plus"))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IF(E28="","",IF(E28="Normale k=2",2,IF(E28="Normale k=1",1,IF(E28="Rectangulaire",SQRT(3),IF(E28="Triangulaire",SQRT(6),IF(E28="En U",SQRT(2),IF(E28="Incertitude-type",1,"")))))))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IF(ISBLANK(I28),"",IF((COUNT(I28)=1),IF(I28&gt;=1,"","Degrés de liberté : 1 ou plus"),"Degrés de liberté : 1 ou plus"))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IF(E29="","",IF(E29="Normale k=2",2,IF(E29="Normale k=1",1,IF(E29="Rectangulaire",SQRT(3),IF(E29="Triangulaire",SQRT(6),IF(E29="En U",SQRT(2),IF(E29="Incertitude-type",1,"")))))))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IF(ISBLANK(I29),"",IF((COUNT(I29)=1),IF(I29&gt;=1,"","Degrés de liberté : 1 ou plus"),"Degrés de liberté : 1 ou plus"))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IF(E30="","",IF(E30="Normale k=2",2,IF(E30="Normale k=1",1,IF(E30="Rectangulaire",SQRT(3),IF(E30="Triangulaire",SQRT(6),IF(E30="En U",SQRT(2),IF(E30="Incertitude-type",1,"")))))))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IF(ISBLANK(I30),"",IF((COUNT(I30)=1),IF(I30&gt;=1,"","Degrés de liberté : 1 ou plus"),"Degrés de liberté : 1 ou plus"))</f>
        <v/>
      </c>
    </row>
    <row r="31">
      <c r="B31" s="16" t="inlineStr">
        <is>
          <t>Somme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Résultats</t>
        </is>
      </c>
    </row>
    <row r="34">
      <c r="A34" s="19" t="inlineStr">
        <is>
          <t>Contributions utilisées</t>
        </is>
      </c>
      <c r="G34" s="20">
        <f>COUNT(H11:H30)</f>
        <v/>
      </c>
    </row>
    <row r="35">
      <c r="A35" s="5">
        <f>"Incertitude-type composée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Mode d'élargissement (choisir dans la liste)</t>
        </is>
      </c>
      <c r="G36" s="22" t="inlineStr">
        <is>
          <t>k fixe</t>
        </is>
      </c>
    </row>
    <row r="37">
      <c r="A37" s="19" t="inlineStr">
        <is>
          <t>Facteur d'élargissement k pour k fixe</t>
        </is>
      </c>
      <c r="G37" s="22" t="n">
        <v>2</v>
      </c>
    </row>
    <row r="38">
      <c r="A38" s="19" t="inlineStr">
        <is>
          <t>Degrés de liberté effectifs v_eff (Welch-Satterthwaite)</t>
        </is>
      </c>
      <c r="G38" s="23">
        <f>IF((COUNT(G35)=1),IF(COUNTIF(M11:M30,"Degrés de liberté : 1 ou plus")&gt;0,"Corrigez les degrés de liberté signalés",IF(SUM(L11:L30)&gt;0,G35^4/SUM(L11:L30),"infini")),"")</f>
        <v/>
      </c>
    </row>
    <row r="39">
      <c r="A39" s="19" t="inlineStr">
        <is>
          <t>Facteur d'élargissement k utilisé</t>
        </is>
      </c>
      <c r="G39" s="24">
        <f>IF((COUNT(G35)=1),IF(G36="k fixe",IF(AND((COUNT(G37)=1),G37&gt;0),G37,""),IF(G36="Selon les degrés de liberté effectifs (95 %)",IF((COUNT(G38)=1),_xlfn.T.INV.2T(0.05,INT(G38)),IF(G38="Corrigez les degrés de liberté signalés","Corrigez les degrés de liberté signalés",_xlfn.NORM.S.INV(0.975))),"")),"")</f>
        <v/>
      </c>
    </row>
    <row r="40">
      <c r="A40" s="5">
        <f>"Incertitude élargie U = k × u_c"&amp;IF(C6="",""," ("&amp;C6&amp;")")</f>
        <v/>
      </c>
      <c r="G40" s="21">
        <f>IF((COUNT(G35)=1),IF((COUNT(G39)=1),G39*G35,IF(G39="Corrigez les degrés de liberté signalés","Corrigez les degrés de liberté signalés","")),"")</f>
        <v/>
      </c>
    </row>
    <row r="42">
      <c r="A42" s="25" t="inlineStr">
        <is>
          <t>Méthode : GUM (JCGM 100:2008). u_i = valeur indiquée / diviseur × |c|. Les contributions sont combinées par somme quadratique comme grandeurs d'entrée non corrélées.</t>
        </is>
      </c>
    </row>
    <row r="43">
      <c r="A43" s="25" t="inlineStr">
        <is>
          <t>La feuille fait le calcul. Le choix des contributions, des distributions, des coefficients de sensibilité et des degrés de liberté relève de votre jugement.</t>
        </is>
      </c>
    </row>
    <row r="44">
      <c r="A44" s="8" t="inlineStr">
        <is>
          <t>Gabarit gratuit d'Axiospec, logiciel de gestion des étalonnages.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G38="Corrigez les degrés de liberté signalés"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"Normale k=2,Normale k=1,Rectangulaire,Triangulaire,En U,Incertitude-type"</formula1>
    </dataValidation>
    <dataValidation sqref="G36" showDropDown="0" showInputMessage="0" showErrorMessage="1" allowBlank="1" type="list">
      <formula1>"k fixe,Selon les degrés de liberté effectifs (95 %)"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" customWidth="1" min="4" max="4"/>
    <col width="19.3" customWidth="1" min="5" max="5"/>
    <col width="10.3" customWidth="1" min="6" max="6"/>
    <col width="13.6" customWidth="1" min="7" max="7"/>
    <col width="19.1" customWidth="1" min="8" max="8"/>
    <col width="13" customWidth="1" min="9" max="9"/>
    <col width="12" customWidth="1" min="10" max="10"/>
    <col width="11" customWidth="1" min="11" max="11"/>
    <col width="12" customWidth="1" min="12" max="12"/>
    <col width="33" customWidth="1" min="13" max="13"/>
  </cols>
  <sheetData>
    <row r="1">
      <c r="A1" s="3" t="inlineStr">
        <is>
          <t>Budget d'exemple : micromètre d'extérieur 0-25 mm</t>
        </is>
      </c>
    </row>
    <row r="2">
      <c r="A2" s="26" t="inlineStr">
        <is>
          <t>À TITRE D'ILLUSTRATION SEULEMENT. Ces chiffres montrent comment la feuille calcule. Ce n'est le budget d'aucun micromètre réel.</t>
        </is>
      </c>
    </row>
    <row r="4">
      <c r="A4" s="5" t="inlineStr">
        <is>
          <t>Instrument / mesure</t>
        </is>
      </c>
      <c r="C4" s="6" t="inlineStr">
        <is>
          <t>Micromètre d'extérieur 0-25 mm</t>
        </is>
      </c>
      <c r="D4" s="7" t="n"/>
      <c r="E4" s="7" t="n"/>
      <c r="F4" s="7" t="n"/>
      <c r="G4" s="7" t="n"/>
    </row>
    <row r="5">
      <c r="A5" s="5" t="inlineStr">
        <is>
          <t>Mesurande</t>
        </is>
      </c>
      <c r="C5" s="6" t="inlineStr">
        <is>
          <t>Erreur d'indication à 25 mm, vérifiée avec une cale étalon de 25 mm</t>
        </is>
      </c>
      <c r="D5" s="7" t="n"/>
      <c r="E5" s="7" t="n"/>
      <c r="F5" s="7" t="n"/>
      <c r="G5" s="7" t="n"/>
    </row>
    <row r="6">
      <c r="A6" s="5" t="inlineStr">
        <is>
          <t>Unité</t>
        </is>
      </c>
      <c r="C6" s="6" t="inlineStr">
        <is>
          <t>µm</t>
        </is>
      </c>
      <c r="D6" s="7" t="n"/>
      <c r="E6" s="7" t="n"/>
      <c r="F6" s="7" t="n"/>
      <c r="G6" s="7" t="n"/>
      <c r="H6" s="8" t="inlineStr">
        <is>
          <t>Unité du mesurande. Chaque u_i est dans cette unité une fois c appliqué.</t>
        </is>
      </c>
    </row>
    <row r="7">
      <c r="A7" s="5" t="inlineStr">
        <is>
          <t>Préparé par</t>
        </is>
      </c>
      <c r="C7" s="6" t="n"/>
      <c r="D7" s="7" t="n"/>
      <c r="E7" s="7" t="n"/>
      <c r="F7" s="7" t="n"/>
      <c r="G7" s="7" t="n"/>
    </row>
    <row r="8">
      <c r="A8" s="5" t="inlineStr">
        <is>
          <t>Date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N°</t>
        </is>
      </c>
      <c r="B10" s="9" t="inlineStr">
        <is>
          <t>Contribution (source)</t>
        </is>
      </c>
      <c r="C10" s="9" t="inlineStr">
        <is>
          <t>Type (A/B)</t>
        </is>
      </c>
      <c r="D10" s="9" t="inlineStr">
        <is>
          <t>Valeur indiquée</t>
        </is>
      </c>
      <c r="E10" s="9" t="inlineStr">
        <is>
          <t>Distribution</t>
        </is>
      </c>
      <c r="F10" s="9" t="inlineStr">
        <is>
          <t>Diviseur</t>
        </is>
      </c>
      <c r="G10" s="9" t="inlineStr">
        <is>
          <t>Coefficient de sensibilité c</t>
        </is>
      </c>
      <c r="H10" s="9" t="inlineStr">
        <is>
          <t>Incertitude-type u_i</t>
        </is>
      </c>
      <c r="I10" s="9" t="inlineStr">
        <is>
          <t>Degrés de liberté v_i (vide = infini)</t>
        </is>
      </c>
      <c r="J10" s="9" t="inlineStr">
        <is>
          <t>u_i²</t>
        </is>
      </c>
      <c r="K10" s="9" t="inlineStr">
        <is>
          <t>Part en %</t>
        </is>
      </c>
      <c r="L10" s="9" t="inlineStr">
        <is>
          <t>u_i⁴ / v_i</t>
        </is>
      </c>
      <c r="M10" s="9" t="inlineStr">
        <is>
          <t>Vérification</t>
        </is>
      </c>
    </row>
    <row r="11" ht="48" customHeight="1">
      <c r="A11" s="10" t="n">
        <v>1</v>
      </c>
      <c r="B11" s="11" t="inlineStr">
        <is>
          <t>Étalon de référence : cale étalon de 25 mm, certificat U = 0,10 µm à k=2</t>
        </is>
      </c>
      <c r="C11" s="12" t="inlineStr">
        <is>
          <t>B</t>
        </is>
      </c>
      <c r="D11" s="12" t="n">
        <v>0.1</v>
      </c>
      <c r="E11" s="12" t="inlineStr">
        <is>
          <t>Normale k=2</t>
        </is>
      </c>
      <c r="F11" s="13">
        <f>IF(E11="","",IF(E11="Normale k=2",2,IF(E11="Normale k=1",1,IF(E11="Rectangulaire",SQRT(3),IF(E11="Triangulaire",SQRT(6),IF(E11="En U",SQRT(2),IF(E11="Incertitude-type",1,"")))))))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IF(ISBLANK(I11),"",IF((COUNT(I11)=1),IF(I11&gt;=1,"","Degrés de liberté : 1 ou plus"),"Degrés de liberté : 1 ou plus"))</f>
        <v/>
      </c>
    </row>
    <row r="12" ht="48" customHeight="1">
      <c r="A12" s="10" t="n">
        <v>2</v>
      </c>
      <c r="B12" s="11" t="inlineStr">
        <is>
          <t>Résolution du micromètre 1 µm, saisie comme une demi-largeur de 0,5 µm</t>
        </is>
      </c>
      <c r="C12" s="12" t="inlineStr">
        <is>
          <t>B</t>
        </is>
      </c>
      <c r="D12" s="12" t="n">
        <v>0.5</v>
      </c>
      <c r="E12" s="12" t="inlineStr">
        <is>
          <t>Rectangulaire</t>
        </is>
      </c>
      <c r="F12" s="13">
        <f>IF(E12="","",IF(E12="Normale k=2",2,IF(E12="Normale k=1",1,IF(E12="Rectangulaire",SQRT(3),IF(E12="Triangulaire",SQRT(6),IF(E12="En U",SQRT(2),IF(E12="Incertitude-type",1,"")))))))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IF(ISBLANK(I12),"",IF((COUNT(I12)=1),IF(I12&gt;=1,"","Degrés de liberté : 1 ou plus"),"Degrés de liberté : 1 ou plus"))</f>
        <v/>
      </c>
    </row>
    <row r="13" ht="33" customHeight="1">
      <c r="A13" s="10" t="n">
        <v>3</v>
      </c>
      <c r="B13" s="11" t="inlineStr">
        <is>
          <t>Répétabilité : s = 0,8 µm sur 10 lectures</t>
        </is>
      </c>
      <c r="C13" s="12" t="inlineStr">
        <is>
          <t>A</t>
        </is>
      </c>
      <c r="D13" s="12" t="n">
        <v>0.8</v>
      </c>
      <c r="E13" s="12" t="inlineStr">
        <is>
          <t>Normale k=1</t>
        </is>
      </c>
      <c r="F13" s="13">
        <f>IF(E13="","",IF(E13="Normale k=2",2,IF(E13="Normale k=1",1,IF(E13="Rectangulaire",SQRT(3),IF(E13="Triangulaire",SQRT(6),IF(E13="En U",SQRT(2),IF(E13="Incertitude-type",1,"")))))))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>
        <v>9</v>
      </c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IF(ISBLANK(I13),"",IF((COUNT(I13)=1),IF(I13&gt;=1,"","Degrés de liberté : 1 ou plus"),"Degrés de liberté : 1 ou plus"))</f>
        <v/>
      </c>
    </row>
    <row r="14" ht="48" customHeight="1">
      <c r="A14" s="10" t="n">
        <v>4</v>
      </c>
      <c r="B14" s="11" t="inlineStr">
        <is>
          <t>Écart de température de ±1 °C entre le micromètre et la cale étalon</t>
        </is>
      </c>
      <c r="C14" s="12" t="inlineStr">
        <is>
          <t>B</t>
        </is>
      </c>
      <c r="D14" s="12" t="n">
        <v>1</v>
      </c>
      <c r="E14" s="12" t="inlineStr">
        <is>
          <t>Rectangulaire</t>
        </is>
      </c>
      <c r="F14" s="13">
        <f>IF(E14="","",IF(E14="Normale k=2",2,IF(E14="Normale k=1",1,IF(E14="Rectangulaire",SQRT(3),IF(E14="Triangulaire",SQRT(6),IF(E14="En U",SQRT(2),IF(E14="Incertitude-type",1,"")))))))</f>
        <v/>
      </c>
      <c r="G14" s="12" t="n">
        <v>0.2875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IF(ISBLANK(I14),"",IF((COUNT(I14)=1),IF(I14&gt;=1,"","Degrés de liberté : 1 ou plus"),"Degrés de liberté : 1 ou plus"))</f>
        <v/>
      </c>
    </row>
    <row r="15" ht="33" customHeight="1">
      <c r="A15" s="10" t="n">
        <v>5</v>
      </c>
      <c r="B15" s="11" t="inlineStr">
        <is>
          <t>Parallélisme des touches 0,3 µm</t>
        </is>
      </c>
      <c r="C15" s="12" t="inlineStr">
        <is>
          <t>B</t>
        </is>
      </c>
      <c r="D15" s="12" t="n">
        <v>0.3</v>
      </c>
      <c r="E15" s="12" t="inlineStr">
        <is>
          <t>Rectangulaire</t>
        </is>
      </c>
      <c r="F15" s="13">
        <f>IF(E15="","",IF(E15="Normale k=2",2,IF(E15="Normale k=1",1,IF(E15="Rectangulaire",SQRT(3),IF(E15="Triangulaire",SQRT(6),IF(E15="En U",SQRT(2),IF(E15="Incertitude-type",1,"")))))))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IF(ISBLANK(I15),"",IF((COUNT(I15)=1),IF(I15&gt;=1,"","Degrés de liberté : 1 ou plus"),"Degrés de liberté : 1 ou plus"))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IF(E16="","",IF(E16="Normale k=2",2,IF(E16="Normale k=1",1,IF(E16="Rectangulaire",SQRT(3),IF(E16="Triangulaire",SQRT(6),IF(E16="En U",SQRT(2),IF(E16="Incertitude-type",1,"")))))))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IF(ISBLANK(I16),"",IF((COUNT(I16)=1),IF(I16&gt;=1,"","Degrés de liberté : 1 ou plus"),"Degrés de liberté : 1 ou plus"))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IF(E17="","",IF(E17="Normale k=2",2,IF(E17="Normale k=1",1,IF(E17="Rectangulaire",SQRT(3),IF(E17="Triangulaire",SQRT(6),IF(E17="En U",SQRT(2),IF(E17="Incertitude-type",1,"")))))))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IF(ISBLANK(I17),"",IF((COUNT(I17)=1),IF(I17&gt;=1,"","Degrés de liberté : 1 ou plus"),"Degrés de liberté : 1 ou plus"))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IF(E18="","",IF(E18="Normale k=2",2,IF(E18="Normale k=1",1,IF(E18="Rectangulaire",SQRT(3),IF(E18="Triangulaire",SQRT(6),IF(E18="En U",SQRT(2),IF(E18="Incertitude-type",1,"")))))))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IF(ISBLANK(I18),"",IF((COUNT(I18)=1),IF(I18&gt;=1,"","Degrés de liberté : 1 ou plus"),"Degrés de liberté : 1 ou plus"))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IF(E19="","",IF(E19="Normale k=2",2,IF(E19="Normale k=1",1,IF(E19="Rectangulaire",SQRT(3),IF(E19="Triangulaire",SQRT(6),IF(E19="En U",SQRT(2),IF(E19="Incertitude-type",1,"")))))))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IF(ISBLANK(I19),"",IF((COUNT(I19)=1),IF(I19&gt;=1,"","Degrés de liberté : 1 ou plus"),"Degrés de liberté : 1 ou plus"))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IF(E20="","",IF(E20="Normale k=2",2,IF(E20="Normale k=1",1,IF(E20="Rectangulaire",SQRT(3),IF(E20="Triangulaire",SQRT(6),IF(E20="En U",SQRT(2),IF(E20="Incertitude-type",1,"")))))))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IF(ISBLANK(I20),"",IF((COUNT(I20)=1),IF(I20&gt;=1,"","Degrés de liberté : 1 ou plus"),"Degrés de liberté : 1 ou plus"))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IF(E21="","",IF(E21="Normale k=2",2,IF(E21="Normale k=1",1,IF(E21="Rectangulaire",SQRT(3),IF(E21="Triangulaire",SQRT(6),IF(E21="En U",SQRT(2),IF(E21="Incertitude-type",1,"")))))))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IF(ISBLANK(I21),"",IF((COUNT(I21)=1),IF(I21&gt;=1,"","Degrés de liberté : 1 ou plus"),"Degrés de liberté : 1 ou plus"))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IF(E22="","",IF(E22="Normale k=2",2,IF(E22="Normale k=1",1,IF(E22="Rectangulaire",SQRT(3),IF(E22="Triangulaire",SQRT(6),IF(E22="En U",SQRT(2),IF(E22="Incertitude-type",1,"")))))))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IF(ISBLANK(I22),"",IF((COUNT(I22)=1),IF(I22&gt;=1,"","Degrés de liberté : 1 ou plus"),"Degrés de liberté : 1 ou plus"))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IF(E23="","",IF(E23="Normale k=2",2,IF(E23="Normale k=1",1,IF(E23="Rectangulaire",SQRT(3),IF(E23="Triangulaire",SQRT(6),IF(E23="En U",SQRT(2),IF(E23="Incertitude-type",1,"")))))))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IF(ISBLANK(I23),"",IF((COUNT(I23)=1),IF(I23&gt;=1,"","Degrés de liberté : 1 ou plus"),"Degrés de liberté : 1 ou plus"))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IF(E24="","",IF(E24="Normale k=2",2,IF(E24="Normale k=1",1,IF(E24="Rectangulaire",SQRT(3),IF(E24="Triangulaire",SQRT(6),IF(E24="En U",SQRT(2),IF(E24="Incertitude-type",1,"")))))))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IF(ISBLANK(I24),"",IF((COUNT(I24)=1),IF(I24&gt;=1,"","Degrés de liberté : 1 ou plus"),"Degrés de liberté : 1 ou plus"))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IF(E25="","",IF(E25="Normale k=2",2,IF(E25="Normale k=1",1,IF(E25="Rectangulaire",SQRT(3),IF(E25="Triangulaire",SQRT(6),IF(E25="En U",SQRT(2),IF(E25="Incertitude-type",1,"")))))))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IF(ISBLANK(I25),"",IF((COUNT(I25)=1),IF(I25&gt;=1,"","Degrés de liberté : 1 ou plus"),"Degrés de liberté : 1 ou plus"))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IF(E26="","",IF(E26="Normale k=2",2,IF(E26="Normale k=1",1,IF(E26="Rectangulaire",SQRT(3),IF(E26="Triangulaire",SQRT(6),IF(E26="En U",SQRT(2),IF(E26="Incertitude-type",1,"")))))))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IF(ISBLANK(I26),"",IF((COUNT(I26)=1),IF(I26&gt;=1,"","Degrés de liberté : 1 ou plus"),"Degrés de liberté : 1 ou plus"))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IF(E27="","",IF(E27="Normale k=2",2,IF(E27="Normale k=1",1,IF(E27="Rectangulaire",SQRT(3),IF(E27="Triangulaire",SQRT(6),IF(E27="En U",SQRT(2),IF(E27="Incertitude-type",1,"")))))))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IF(ISBLANK(I27),"",IF((COUNT(I27)=1),IF(I27&gt;=1,"","Degrés de liberté : 1 ou plus"),"Degrés de liberté : 1 ou plus"))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IF(E28="","",IF(E28="Normale k=2",2,IF(E28="Normale k=1",1,IF(E28="Rectangulaire",SQRT(3),IF(E28="Triangulaire",SQRT(6),IF(E28="En U",SQRT(2),IF(E28="Incertitude-type",1,"")))))))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IF(ISBLANK(I28),"",IF((COUNT(I28)=1),IF(I28&gt;=1,"","Degrés de liberté : 1 ou plus"),"Degrés de liberté : 1 ou plus"))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IF(E29="","",IF(E29="Normale k=2",2,IF(E29="Normale k=1",1,IF(E29="Rectangulaire",SQRT(3),IF(E29="Triangulaire",SQRT(6),IF(E29="En U",SQRT(2),IF(E29="Incertitude-type",1,"")))))))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IF(ISBLANK(I29),"",IF((COUNT(I29)=1),IF(I29&gt;=1,"","Degrés de liberté : 1 ou plus"),"Degrés de liberté : 1 ou plus"))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IF(E30="","",IF(E30="Normale k=2",2,IF(E30="Normale k=1",1,IF(E30="Rectangulaire",SQRT(3),IF(E30="Triangulaire",SQRT(6),IF(E30="En U",SQRT(2),IF(E30="Incertitude-type",1,"")))))))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IF(ISBLANK(I30),"",IF((COUNT(I30)=1),IF(I30&gt;=1,"","Degrés de liberté : 1 ou plus"),"Degrés de liberté : 1 ou plus"))</f>
        <v/>
      </c>
    </row>
    <row r="31">
      <c r="B31" s="16" t="inlineStr">
        <is>
          <t>Somme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Résultats</t>
        </is>
      </c>
    </row>
    <row r="34">
      <c r="A34" s="19" t="inlineStr">
        <is>
          <t>Contributions utilisées</t>
        </is>
      </c>
      <c r="G34" s="20">
        <f>COUNT(H11:H30)</f>
        <v/>
      </c>
    </row>
    <row r="35">
      <c r="A35" s="5">
        <f>"Incertitude-type composée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Mode d'élargissement (choisir dans la liste)</t>
        </is>
      </c>
      <c r="G36" s="22" t="inlineStr">
        <is>
          <t>Selon les degrés de liberté effectifs (95 %)</t>
        </is>
      </c>
    </row>
    <row r="37">
      <c r="A37" s="19" t="inlineStr">
        <is>
          <t>Facteur d'élargissement k pour k fixe</t>
        </is>
      </c>
      <c r="G37" s="22" t="n">
        <v>2</v>
      </c>
    </row>
    <row r="38">
      <c r="A38" s="19" t="inlineStr">
        <is>
          <t>Degrés de liberté effectifs v_eff (Welch-Satterthwaite)</t>
        </is>
      </c>
      <c r="G38" s="23">
        <f>IF((COUNT(G35)=1),IF(COUNTIF(M11:M30,"Degrés de liberté : 1 ou plus")&gt;0,"Corrigez les degrés de liberté signalés",IF(SUM(L11:L30)&gt;0,G35^4/SUM(L11:L30),"infini")),"")</f>
        <v/>
      </c>
    </row>
    <row r="39">
      <c r="A39" s="19" t="inlineStr">
        <is>
          <t>Facteur d'élargissement k utilisé</t>
        </is>
      </c>
      <c r="G39" s="24">
        <f>IF((COUNT(G35)=1),IF(G36="k fixe",IF(AND((COUNT(G37)=1),G37&gt;0),G37,""),IF(G36="Selon les degrés de liberté effectifs (95 %)",IF((COUNT(G38)=1),_xlfn.T.INV.2T(0.05,INT(G38)),IF(G38="Corrigez les degrés de liberté signalés","Corrigez les degrés de liberté signalés",_xlfn.NORM.S.INV(0.975))),"")),"")</f>
        <v/>
      </c>
    </row>
    <row r="40">
      <c r="A40" s="5">
        <f>"Incertitude élargie U = k × u_c"&amp;IF(C6="",""," ("&amp;C6&amp;")")</f>
        <v/>
      </c>
      <c r="G40" s="21">
        <f>IF((COUNT(G35)=1),IF((COUNT(G39)=1),G39*G35,IF(G39="Corrigez les degrés de liberté signalés","Corrigez les degrés de liberté signalés","")),"")</f>
        <v/>
      </c>
    </row>
    <row r="42">
      <c r="A42" s="25" t="inlineStr">
        <is>
          <t>Ligne 4 : la valeur indiquée est en °C. c = 25 mm × 11,5 × 10^-6 /°C = 0,2875 µm/°C la convertit en µm.</t>
        </is>
      </c>
    </row>
    <row r="43">
      <c r="A43" s="25" t="inlineStr">
        <is>
          <t>La ligne 3 est de type A : s sur 10 lectures, donc 9 degrés de liberté. Les autres lignes restent vides, ce qui compte comme infini.</t>
        </is>
      </c>
    </row>
    <row r="44">
      <c r="A44" s="25" t="inlineStr">
        <is>
          <t>Le mode d'élargissement est réglé sur les degrés de liberté effectifs pour montrer comment k découle de v_eff. Passez à k fixe pour utiliser k = 2.</t>
        </is>
      </c>
    </row>
    <row r="46">
      <c r="A46" s="25" t="inlineStr">
        <is>
          <t>Méthode : GUM (JCGM 100:2008). u_i = valeur indiquée / diviseur × |c|. Les contributions sont combinées par somme quadratique comme grandeurs d'entrée non corrélées.</t>
        </is>
      </c>
    </row>
    <row r="47">
      <c r="A47" s="25" t="inlineStr">
        <is>
          <t>La feuille fait le calcul. Le choix des contributions, des distributions, des coefficients de sensibilité et des degrés de liberté relève de votre jugement.</t>
        </is>
      </c>
    </row>
    <row r="48">
      <c r="A48" s="8" t="inlineStr">
        <is>
          <t>Gabarit gratuit d'Axiospec, logiciel de gestion des étalonnages.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G38="Corrigez les degrés de liberté signalés"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"Normale k=2,Normale k=1,Rectangulaire,Triangulaire,En U,Incertitude-type"</formula1>
    </dataValidation>
    <dataValidation sqref="G36" showDropDown="0" showInputMessage="0" showErrorMessage="1" allowBlank="1" type="list">
      <formula1>"k fixe,Selon les degrés de liberté effectifs (95 %)"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2026-09-26T23:56:41Z</dcterms:created>
  <dcterms:modified xsi:type="dcterms:W3CDTF">2026-09-26T23:56:41Z</dcterms:modified>
</cp:coreProperties>
</file>