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Presupuesto" sheetId="2" state="visible" r:id="rId2"/>
    <sheet name="Ejemplo (relleno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000"/>
    <numFmt numFmtId="165" formatCode="0.0%"/>
    <numFmt numFmtId="166" formatCode="0.000000"/>
    <numFmt numFmtId="167" formatCode="0.000"/>
    <numFmt numFmtId="168" formatCode="0.000E+00"/>
  </numFmts>
  <fonts count="13">
    <font>
      <name val="Calibri"/>
      <family val="2"/>
      <color theme="1"/>
      <sz val="11"/>
      <scheme val="minor"/>
    </font>
    <font>
      <b val="1"/>
      <color rgb="000B2E4F"/>
      <sz val="13"/>
    </font>
    <font>
      <sz val="11"/>
    </font>
    <font>
      <b val="1"/>
      <color rgb="000B2E4F"/>
      <sz val="14"/>
    </font>
    <font>
      <color rgb="00475569"/>
    </font>
    <font>
      <b val="1"/>
    </font>
    <font>
      <color rgb="0064748B"/>
      <sz val="9"/>
    </font>
    <font>
      <b val="1"/>
      <color rgb="00FFFFFF"/>
    </font>
    <font>
      <b val="1"/>
      <color rgb="000B2E4F"/>
      <sz val="12"/>
    </font>
    <font/>
    <font>
      <b val="1"/>
      <color rgb="000D9488"/>
    </font>
    <font>
      <color rgb="00475569"/>
      <sz val="9"/>
    </font>
    <font>
      <b val="1"/>
      <color rgb="00B91C1C"/>
    </font>
  </fonts>
  <fills count="5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0B2E4F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6" fillId="0" borderId="0" pivotButton="0" quotePrefix="0" xfId="0"/>
    <xf numFmtId="0" fontId="7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2" borderId="1" applyAlignment="1" pivotButton="0" quotePrefix="0" xfId="0">
      <alignment horizontal="left" vertical="center" wrapText="1"/>
    </xf>
    <xf numFmtId="0" fontId="0" fillId="2" borderId="1" applyAlignment="1" pivotButton="0" quotePrefix="0" xfId="0">
      <alignment horizontal="center"/>
    </xf>
    <xf numFmtId="164" fontId="0" fillId="4" borderId="1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165" fontId="0" fillId="4" borderId="1" applyAlignment="1" pivotButton="0" quotePrefix="0" xfId="0">
      <alignment horizontal="center"/>
    </xf>
    <xf numFmtId="0" fontId="5" fillId="0" borderId="0" applyAlignment="1" pivotButton="0" quotePrefix="0" xfId="0">
      <alignment horizontal="right"/>
    </xf>
    <xf numFmtId="168" fontId="0" fillId="4" borderId="1" applyAlignment="1" pivotButton="0" quotePrefix="0" xfId="0">
      <alignment horizontal="center"/>
    </xf>
    <xf numFmtId="0" fontId="8" fillId="0" borderId="0" pivotButton="0" quotePrefix="0" xfId="0"/>
    <xf numFmtId="0" fontId="9" fillId="0" borderId="0" pivotButton="0" quotePrefix="0" xfId="0"/>
    <xf numFmtId="1" fontId="0" fillId="4" borderId="1" applyAlignment="1" pivotButton="0" quotePrefix="0" xfId="0">
      <alignment horizontal="left" indent="1"/>
    </xf>
    <xf numFmtId="166" fontId="10" fillId="4" borderId="1" applyAlignment="1" pivotButton="0" quotePrefix="0" xfId="0">
      <alignment horizontal="left" indent="1"/>
    </xf>
    <xf numFmtId="0" fontId="0" fillId="2" borderId="1" applyAlignment="1" pivotButton="0" quotePrefix="0" xfId="0">
      <alignment horizontal="left" indent="1"/>
    </xf>
    <xf numFmtId="2" fontId="0" fillId="4" borderId="1" applyAlignment="1" pivotButton="0" quotePrefix="0" xfId="0">
      <alignment horizontal="left" indent="1"/>
    </xf>
    <xf numFmtId="167" fontId="0" fillId="4" borderId="1" applyAlignment="1" pivotButton="0" quotePrefix="0" xfId="0">
      <alignment horizontal="left" indent="1"/>
    </xf>
    <xf numFmtId="0" fontId="11" fillId="0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dxfs count="1">
    <dxf>
      <font>
        <b val="1"/>
        <color rgb="00B91C1C"/>
      </font>
      <fill>
        <patternFill patternType="solid">
          <fgColor rgb="00FECACA"/>
          <b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1"/>
  <sheetViews>
    <sheetView showGridLines="0"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1" t="inlineStr">
        <is>
          <t>Plantilla de presupuesto de incertidumbre de medida (GUM)</t>
        </is>
      </c>
    </row>
    <row r="2">
      <c r="A2" s="2" t="inlineStr"/>
    </row>
    <row r="3">
      <c r="A3" s="2" t="inlineStr">
        <is>
          <t>Este libro hace la aritmética de un presupuesto de incertidumbre según la GUM (JCGM 100:2008). No tiene macros y funciona sin conexión.</t>
        </is>
      </c>
    </row>
    <row r="4">
      <c r="A4" s="2" t="inlineStr"/>
    </row>
    <row r="5">
      <c r="A5" s="1" t="inlineStr">
        <is>
          <t>Hojas</t>
        </is>
      </c>
    </row>
    <row r="6">
      <c r="A6" s="2" t="inlineStr">
        <is>
          <t>Presupuesto: un presupuesto en blanco con 20 filas de contribuciones. Rellena las celdas amarillas. Las celdas grises se calculan.</t>
        </is>
      </c>
    </row>
    <row r="7">
      <c r="A7" s="2" t="inlineStr">
        <is>
          <t>Ejemplo (relleno): un presupuesto ilustrativo para un micrómetro de exteriores de 0-25 mm comprobado con un bloque patrón.</t>
        </is>
      </c>
    </row>
    <row r="8">
      <c r="A8" s="2" t="inlineStr">
        <is>
          <t xml:space="preserve">   Sus cifras muestran cómo funciona la hoja. No son el presupuesto de ningún instrumento real.</t>
        </is>
      </c>
    </row>
    <row r="9">
      <c r="A9" s="2" t="inlineStr"/>
    </row>
    <row r="10">
      <c r="A10" s="1" t="inlineStr">
        <is>
          <t>Cómo rellenar una fila</t>
        </is>
      </c>
    </row>
    <row r="11">
      <c r="A11" s="2" t="inlineStr">
        <is>
          <t>Contribución: la fuente de la incertidumbre, por ejemplo el patrón de referencia, la resolución o la repetibilidad.</t>
        </is>
      </c>
    </row>
    <row r="12">
      <c r="A12" s="2" t="inlineStr">
        <is>
          <t>Tipo: A si la evaluaste a partir de lecturas repetidas, B para cualquier otra fuente. Solo sirve para tu registro.</t>
        </is>
      </c>
    </row>
    <row r="13">
      <c r="A13" s="2" t="inlineStr">
        <is>
          <t>Valor declarado: la cifra tal como la tienes, como un número mayor que cero. Por ejemplo la U de un certificado, una semiamplitud ± o una s.</t>
        </is>
      </c>
    </row>
    <row r="14">
      <c r="A14" s="2" t="inlineStr">
        <is>
          <t>Distribución: elígela de la lista. Fija el divisor que convierte el valor declarado en una incertidumbre típica.</t>
        </is>
      </c>
    </row>
    <row r="15">
      <c r="A15" s="2" t="inlineStr">
        <is>
          <t xml:space="preserve">   Normal k=2: una incertidumbre expandida declarada con k=2, como la U de un certificado. Divisor 2.</t>
        </is>
      </c>
    </row>
    <row r="16">
      <c r="A16" s="2" t="inlineStr">
        <is>
          <t xml:space="preserve">   Normal k=1: una desviación típica. Divisor 1.</t>
        </is>
      </c>
    </row>
    <row r="17">
      <c r="A17" s="2" t="inlineStr">
        <is>
          <t xml:space="preserve">   Rectangular: una semiamplitud ± dentro de la cual cualquier valor es igual de probable. Divisor √3.</t>
        </is>
      </c>
    </row>
    <row r="18">
      <c r="A18" s="2" t="inlineStr">
        <is>
          <t xml:space="preserve">   Triangular: una semiamplitud ± en la que los valores cercanos al centro son más probables. Divisor √6.</t>
        </is>
      </c>
    </row>
    <row r="19">
      <c r="A19" s="2" t="inlineStr">
        <is>
          <t xml:space="preserve">   En U: una semiamplitud ± en la que los valores cercanos a los límites son más probables, como una temperatura que oscila. Divisor √2.</t>
        </is>
      </c>
    </row>
    <row r="20">
      <c r="A20" s="2" t="inlineStr">
        <is>
          <t xml:space="preserve">   Incertidumbre típica: el valor ya es una incertidumbre típica. Divisor 1.</t>
        </is>
      </c>
    </row>
    <row r="21">
      <c r="A21" s="2" t="inlineStr">
        <is>
          <t>Coeficiente de sensibilidad c: convierte la contribución a las unidades del mensurando. Déjalo en 1 si ya está</t>
        </is>
      </c>
    </row>
    <row r="22">
      <c r="A22" s="2" t="inlineStr">
        <is>
          <t xml:space="preserve">   en esas unidades. La hoja usa el valor absoluto |c|. Un c vacío cuenta como 1.</t>
        </is>
      </c>
    </row>
    <row r="23">
      <c r="A23" s="2" t="inlineStr">
        <is>
          <t>Grados de libertad: opcional. Para una desviación típica de Tipo A a partir de n lecturas, introduce n - 1. Déjalo vacío para infinito.</t>
        </is>
      </c>
    </row>
    <row r="24">
      <c r="A24" s="2" t="inlineStr">
        <is>
          <t xml:space="preserve">   Cualquier valor que introduzcas debe ser un número de 1 o más. La columna Comprobación marca lo demás, como un 0 o un texto.</t>
        </is>
      </c>
    </row>
    <row r="25">
      <c r="A25" s="2" t="inlineStr">
        <is>
          <t>Una fila cuenta en cuanto tiene un valor declarado mayor que cero y una distribución. Las filas vacías quedan en blanco.</t>
        </is>
      </c>
    </row>
    <row r="26">
      <c r="A26" s="2" t="inlineStr"/>
    </row>
    <row r="27">
      <c r="A27" s="1" t="inlineStr">
        <is>
          <t>Qué calcula la hoja</t>
        </is>
      </c>
    </row>
    <row r="28">
      <c r="A28" s="2" t="inlineStr">
        <is>
          <t>u_i = valor declarado / divisor × |c|, en las unidades del mensurando.</t>
        </is>
      </c>
    </row>
    <row r="29">
      <c r="A29" s="2" t="inlineStr">
        <is>
          <t>Incertidumbre típica combinada u_c = √(Σ u_i²). Esta raíz de la suma de cuadrados trata las contribuciones como no correlacionadas.</t>
        </is>
      </c>
    </row>
    <row r="30">
      <c r="A30" s="2" t="inlineStr">
        <is>
          <t>% de contribución = u_i² / Σ u_i², la parte de cada fila en la varianza combinada.</t>
        </is>
      </c>
    </row>
    <row r="31">
      <c r="A31" s="2" t="inlineStr">
        <is>
          <t>Incertidumbre expandida U = k × u_c.</t>
        </is>
      </c>
    </row>
    <row r="32">
      <c r="A32" s="2" t="inlineStr"/>
    </row>
    <row r="33">
      <c r="A33" s="1" t="inlineStr">
        <is>
          <t>Factor de cobertura k</t>
        </is>
      </c>
    </row>
    <row r="34">
      <c r="A34" s="2" t="inlineStr">
        <is>
          <t>k fijo es la opción predeterminada. Introduce k en la celda debajo del modo de cobertura. Empieza en 2.</t>
        </is>
      </c>
    </row>
    <row r="35">
      <c r="A35" s="2" t="inlineStr">
        <is>
          <t xml:space="preserve">   k = 2 da aproximadamente el 95% de cobertura cuando la distribución combinada es aproximadamente normal.</t>
        </is>
      </c>
    </row>
    <row r="36">
      <c r="A36" s="2" t="inlineStr">
        <is>
          <t>A partir de los grados de libertad efectivos (95%): la hoja calcula v_eff con la fórmula de Welch-Satterthwaite,</t>
        </is>
      </c>
    </row>
    <row r="37">
      <c r="A37" s="2" t="inlineStr">
        <is>
          <t xml:space="preserve">   v_eff = u_c⁴ / Σ(u_i⁴ / v_i). Una fila sin grados de libertad cuenta como infinito y no suma nada.</t>
        </is>
      </c>
    </row>
    <row r="38">
      <c r="A38" s="2" t="inlineStr">
        <is>
          <t xml:space="preserve">   k es la t de Student al 95%, a dos colas, con v_eff truncado al entero inferior. La GUM G.4.1 lo permite.</t>
        </is>
      </c>
    </row>
    <row r="39">
      <c r="A39" s="2" t="inlineStr">
        <is>
          <t xml:space="preserve">   Si ninguna fila tiene grados de libertad, v_eff es infinito y k es el valor normal 1,96.</t>
        </is>
      </c>
    </row>
    <row r="40">
      <c r="A40" s="2" t="inlineStr">
        <is>
          <t xml:space="preserve">   Mientras la columna Comprobación marque una fila, v_eff, k y U muestran un mensaje en lugar de un número. Corrige o borra el valor.</t>
        </is>
      </c>
    </row>
    <row r="41">
      <c r="A41" s="2" t="inlineStr">
        <is>
          <t xml:space="preserve">   Con k fijo, k y U se siguen calculando. Solo v_eff muestra el mensaje.</t>
        </is>
      </c>
    </row>
    <row r="42">
      <c r="A42" s="2" t="inlineStr">
        <is>
          <t xml:space="preserve">   La calculadora Welch-Satterthwaite de Axiospec interpola t para un v_eff fraccionario, así que su k puede diferir un poco.</t>
        </is>
      </c>
    </row>
    <row r="43">
      <c r="A43" s="2" t="inlineStr"/>
    </row>
    <row r="44">
      <c r="A44" s="1" t="inlineStr">
        <is>
          <t>Límites</t>
        </is>
      </c>
    </row>
    <row r="45">
      <c r="A45" s="2" t="inlineStr">
        <is>
          <t>El libro hace la aritmética. Elegir las contribuciones, las distribuciones, los coeficientes de sensibilidad y los grados</t>
        </is>
      </c>
    </row>
    <row r="46">
      <c r="A46" s="2" t="inlineStr">
        <is>
          <t xml:space="preserve">   de libertad queda a tu criterio.</t>
        </is>
      </c>
    </row>
    <row r="47">
      <c r="A47" s="2" t="inlineStr">
        <is>
          <t>No se modelan las correlaciones entre contribuciones.</t>
        </is>
      </c>
    </row>
    <row r="48">
      <c r="A48" s="2" t="inlineStr">
        <is>
          <t>No valida un presupuesto para la acreditación.</t>
        </is>
      </c>
    </row>
    <row r="49">
      <c r="A49" s="2" t="inlineStr"/>
    </row>
    <row r="50">
      <c r="A50" s="2" t="inlineStr">
        <is>
          <t>La calculadora en línea de axiospec.com/tools/measurement-uncertainty-budget-calculator usa los mismos divisores y la misma combinación.</t>
        </is>
      </c>
    </row>
    <row r="51">
      <c r="A51" s="2" t="inlineStr">
        <is>
          <t>Plantilla gratuita de Axiospec, software de gestión de calibraciones: axiospec.com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4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8" customWidth="1" min="3" max="3"/>
    <col width="11.4" customWidth="1" min="4" max="4"/>
    <col width="23.5" customWidth="1" min="5" max="5"/>
    <col width="9.199999999999999" customWidth="1" min="6" max="6"/>
    <col width="14.7" customWidth="1" min="7" max="7"/>
    <col width="15.8" customWidth="1" min="8" max="8"/>
    <col width="13" customWidth="1" min="9" max="9"/>
    <col width="12" customWidth="1" min="10" max="10"/>
    <col width="14.7" customWidth="1" min="11" max="11"/>
    <col width="12" customWidth="1" min="12" max="12"/>
    <col width="30.9" customWidth="1" min="13" max="13"/>
  </cols>
  <sheetData>
    <row r="1">
      <c r="A1" s="3" t="inlineStr">
        <is>
          <t>Presupuesto de incertidumbre de medida (GUM)</t>
        </is>
      </c>
    </row>
    <row r="2">
      <c r="A2" s="4" t="inlineStr">
        <is>
          <t>Rellena las celdas amarillas. Las celdas grises se calculan. Una fila cuenta en cuanto tiene un valor declarado y una distribución.</t>
        </is>
      </c>
    </row>
    <row r="4">
      <c r="A4" s="5" t="inlineStr">
        <is>
          <t>Instrumento / medición</t>
        </is>
      </c>
      <c r="C4" s="6" t="n"/>
      <c r="D4" s="7" t="n"/>
      <c r="E4" s="7" t="n"/>
      <c r="F4" s="7" t="n"/>
      <c r="G4" s="7" t="n"/>
    </row>
    <row r="5">
      <c r="A5" s="5" t="inlineStr">
        <is>
          <t>Mensurando</t>
        </is>
      </c>
      <c r="C5" s="6" t="n"/>
      <c r="D5" s="7" t="n"/>
      <c r="E5" s="7" t="n"/>
      <c r="F5" s="7" t="n"/>
      <c r="G5" s="7" t="n"/>
    </row>
    <row r="6">
      <c r="A6" s="5" t="inlineStr">
        <is>
          <t>Unidades</t>
        </is>
      </c>
      <c r="C6" s="6" t="n"/>
      <c r="D6" s="7" t="n"/>
      <c r="E6" s="7" t="n"/>
      <c r="F6" s="7" t="n"/>
      <c r="G6" s="7" t="n"/>
      <c r="H6" s="8" t="inlineStr">
        <is>
          <t>Unidades del mensurando. Cada u_i queda en estas unidades una vez aplicado c.</t>
        </is>
      </c>
    </row>
    <row r="7">
      <c r="A7" s="5" t="inlineStr">
        <is>
          <t>Preparado por</t>
        </is>
      </c>
      <c r="C7" s="6" t="n"/>
      <c r="D7" s="7" t="n"/>
      <c r="E7" s="7" t="n"/>
      <c r="F7" s="7" t="n"/>
      <c r="G7" s="7" t="n"/>
    </row>
    <row r="8">
      <c r="A8" s="5" t="inlineStr">
        <is>
          <t>Fecha</t>
        </is>
      </c>
      <c r="C8" s="6" t="n"/>
      <c r="D8" s="7" t="n"/>
      <c r="E8" s="7" t="n"/>
      <c r="F8" s="7" t="n"/>
      <c r="G8" s="7" t="n"/>
    </row>
    <row r="10" ht="66" customHeight="1">
      <c r="A10" s="9" t="inlineStr">
        <is>
          <t>N.º</t>
        </is>
      </c>
      <c r="B10" s="9" t="inlineStr">
        <is>
          <t>Contribución (fuente)</t>
        </is>
      </c>
      <c r="C10" s="9" t="inlineStr">
        <is>
          <t>Tipo (A/B)</t>
        </is>
      </c>
      <c r="D10" s="9" t="inlineStr">
        <is>
          <t>Valor declarado</t>
        </is>
      </c>
      <c r="E10" s="9" t="inlineStr">
        <is>
          <t>Distribución</t>
        </is>
      </c>
      <c r="F10" s="9" t="inlineStr">
        <is>
          <t>Divisor</t>
        </is>
      </c>
      <c r="G10" s="9" t="inlineStr">
        <is>
          <t>Coeficiente de sensibilidad c</t>
        </is>
      </c>
      <c r="H10" s="9" t="inlineStr">
        <is>
          <t>Incertidumbre típica u_i</t>
        </is>
      </c>
      <c r="I10" s="9" t="inlineStr">
        <is>
          <t>Grados de libertad v_i (vacío = infinito)</t>
        </is>
      </c>
      <c r="J10" s="9" t="inlineStr">
        <is>
          <t>u_i²</t>
        </is>
      </c>
      <c r="K10" s="9" t="inlineStr">
        <is>
          <t>% de contribución</t>
        </is>
      </c>
      <c r="L10" s="9" t="inlineStr">
        <is>
          <t>u_i⁴ / v_i</t>
        </is>
      </c>
      <c r="M10" s="9" t="inlineStr">
        <is>
          <t>Comprobación</t>
        </is>
      </c>
    </row>
    <row r="11">
      <c r="A11" s="10" t="n">
        <v>1</v>
      </c>
      <c r="B11" s="11" t="n"/>
      <c r="C11" s="12" t="n"/>
      <c r="D11" s="12" t="n"/>
      <c r="E11" s="12" t="n"/>
      <c r="F11" s="13">
        <f>IF(E11="","",IF(E11="Normal k=2",2,IF(E11="Normal k=1",1,IF(E11="Rectangular",SQRT(3),IF(E11="Triangular",SQRT(6),IF(E11="En U",SQRT(2),IF(E11="Incertidumbre típica",1,"")))))))</f>
        <v/>
      </c>
      <c r="G11" s="12" t="n">
        <v>1</v>
      </c>
      <c r="H11" s="14">
        <f>IF(AND((COUNT(D11)=1),(COUNT(F11)=1),OR(ISBLANK(G11),(COUNT(G11)=1))),IF(D11&gt;0,D11/F11*ABS(IF((COUNT(G11)=1),G11,1)),""),"")</f>
        <v/>
      </c>
      <c r="I11" s="12" t="n"/>
      <c r="J11" s="14">
        <f>IF((COUNT(H11)=1),H11^2,"")</f>
        <v/>
      </c>
      <c r="K11" s="15">
        <f>IF(AND((COUNT(J11)=1),SUM($J$11:$J$30)&gt;0),J11/SUM($J$11:$J$30),"")</f>
        <v/>
      </c>
      <c r="L11" s="14">
        <f>IF(AND((COUNT(H11)=1),(COUNT(I11)=1)),IF(I11&gt;=1,H11^4/I11,""),"")</f>
        <v/>
      </c>
      <c r="M11" s="14">
        <f>IF(ISBLANK(I11),"",IF((COUNT(I11)=1),IF(I11&gt;=1,"","Grados de libertad: 1 o más"),"Grados de libertad: 1 o más"))</f>
        <v/>
      </c>
    </row>
    <row r="12">
      <c r="A12" s="10" t="n">
        <v>2</v>
      </c>
      <c r="B12" s="11" t="n"/>
      <c r="C12" s="12" t="n"/>
      <c r="D12" s="12" t="n"/>
      <c r="E12" s="12" t="n"/>
      <c r="F12" s="13">
        <f>IF(E12="","",IF(E12="Normal k=2",2,IF(E12="Normal k=1",1,IF(E12="Rectangular",SQRT(3),IF(E12="Triangular",SQRT(6),IF(E12="En U",SQRT(2),IF(E12="Incertidumbre típica",1,"")))))))</f>
        <v/>
      </c>
      <c r="G12" s="12" t="n">
        <v>1</v>
      </c>
      <c r="H12" s="14">
        <f>IF(AND((COUNT(D12)=1),(COUNT(F12)=1),OR(ISBLANK(G12),(COUNT(G12)=1))),IF(D12&gt;0,D12/F12*ABS(IF((COUNT(G12)=1),G12,1)),""),"")</f>
        <v/>
      </c>
      <c r="I12" s="12" t="n"/>
      <c r="J12" s="14">
        <f>IF((COUNT(H12)=1),H12^2,"")</f>
        <v/>
      </c>
      <c r="K12" s="15">
        <f>IF(AND((COUNT(J12)=1),SUM($J$11:$J$30)&gt;0),J12/SUM($J$11:$J$30),"")</f>
        <v/>
      </c>
      <c r="L12" s="14">
        <f>IF(AND((COUNT(H12)=1),(COUNT(I12)=1)),IF(I12&gt;=1,H12^4/I12,""),"")</f>
        <v/>
      </c>
      <c r="M12" s="14">
        <f>IF(ISBLANK(I12),"",IF((COUNT(I12)=1),IF(I12&gt;=1,"","Grados de libertad: 1 o más"),"Grados de libertad: 1 o más"))</f>
        <v/>
      </c>
    </row>
    <row r="13">
      <c r="A13" s="10" t="n">
        <v>3</v>
      </c>
      <c r="B13" s="11" t="n"/>
      <c r="C13" s="12" t="n"/>
      <c r="D13" s="12" t="n"/>
      <c r="E13" s="12" t="n"/>
      <c r="F13" s="13">
        <f>IF(E13="","",IF(E13="Normal k=2",2,IF(E13="Normal k=1",1,IF(E13="Rectangular",SQRT(3),IF(E13="Triangular",SQRT(6),IF(E13="En U",SQRT(2),IF(E13="Incertidumbre típica",1,"")))))))</f>
        <v/>
      </c>
      <c r="G13" s="12" t="n">
        <v>1</v>
      </c>
      <c r="H13" s="14">
        <f>IF(AND((COUNT(D13)=1),(COUNT(F13)=1),OR(ISBLANK(G13),(COUNT(G13)=1))),IF(D13&gt;0,D13/F13*ABS(IF((COUNT(G13)=1),G13,1)),""),"")</f>
        <v/>
      </c>
      <c r="I13" s="12" t="n"/>
      <c r="J13" s="14">
        <f>IF((COUNT(H13)=1),H13^2,"")</f>
        <v/>
      </c>
      <c r="K13" s="15">
        <f>IF(AND((COUNT(J13)=1),SUM($J$11:$J$30)&gt;0),J13/SUM($J$11:$J$30),"")</f>
        <v/>
      </c>
      <c r="L13" s="14">
        <f>IF(AND((COUNT(H13)=1),(COUNT(I13)=1)),IF(I13&gt;=1,H13^4/I13,""),"")</f>
        <v/>
      </c>
      <c r="M13" s="14">
        <f>IF(ISBLANK(I13),"",IF((COUNT(I13)=1),IF(I13&gt;=1,"","Grados de libertad: 1 o más"),"Grados de libertad: 1 o más"))</f>
        <v/>
      </c>
    </row>
    <row r="14">
      <c r="A14" s="10" t="n">
        <v>4</v>
      </c>
      <c r="B14" s="11" t="n"/>
      <c r="C14" s="12" t="n"/>
      <c r="D14" s="12" t="n"/>
      <c r="E14" s="12" t="n"/>
      <c r="F14" s="13">
        <f>IF(E14="","",IF(E14="Normal k=2",2,IF(E14="Normal k=1",1,IF(E14="Rectangular",SQRT(3),IF(E14="Triangular",SQRT(6),IF(E14="En U",SQRT(2),IF(E14="Incertidumbre típica",1,"")))))))</f>
        <v/>
      </c>
      <c r="G14" s="12" t="n">
        <v>1</v>
      </c>
      <c r="H14" s="14">
        <f>IF(AND((COUNT(D14)=1),(COUNT(F14)=1),OR(ISBLANK(G14),(COUNT(G14)=1))),IF(D14&gt;0,D14/F14*ABS(IF((COUNT(G14)=1),G14,1)),""),"")</f>
        <v/>
      </c>
      <c r="I14" s="12" t="n"/>
      <c r="J14" s="14">
        <f>IF((COUNT(H14)=1),H14^2,"")</f>
        <v/>
      </c>
      <c r="K14" s="15">
        <f>IF(AND((COUNT(J14)=1),SUM($J$11:$J$30)&gt;0),J14/SUM($J$11:$J$30),"")</f>
        <v/>
      </c>
      <c r="L14" s="14">
        <f>IF(AND((COUNT(H14)=1),(COUNT(I14)=1)),IF(I14&gt;=1,H14^4/I14,""),"")</f>
        <v/>
      </c>
      <c r="M14" s="14">
        <f>IF(ISBLANK(I14),"",IF((COUNT(I14)=1),IF(I14&gt;=1,"","Grados de libertad: 1 o más"),"Grados de libertad: 1 o más"))</f>
        <v/>
      </c>
    </row>
    <row r="15">
      <c r="A15" s="10" t="n">
        <v>5</v>
      </c>
      <c r="B15" s="11" t="n"/>
      <c r="C15" s="12" t="n"/>
      <c r="D15" s="12" t="n"/>
      <c r="E15" s="12" t="n"/>
      <c r="F15" s="13">
        <f>IF(E15="","",IF(E15="Normal k=2",2,IF(E15="Normal k=1",1,IF(E15="Rectangular",SQRT(3),IF(E15="Triangular",SQRT(6),IF(E15="En U",SQRT(2),IF(E15="Incertidumbre típica",1,"")))))))</f>
        <v/>
      </c>
      <c r="G15" s="12" t="n">
        <v>1</v>
      </c>
      <c r="H15" s="14">
        <f>IF(AND((COUNT(D15)=1),(COUNT(F15)=1),OR(ISBLANK(G15),(COUNT(G15)=1))),IF(D15&gt;0,D15/F15*ABS(IF((COUNT(G15)=1),G15,1)),""),"")</f>
        <v/>
      </c>
      <c r="I15" s="12" t="n"/>
      <c r="J15" s="14">
        <f>IF((COUNT(H15)=1),H15^2,"")</f>
        <v/>
      </c>
      <c r="K15" s="15">
        <f>IF(AND((COUNT(J15)=1),SUM($J$11:$J$30)&gt;0),J15/SUM($J$11:$J$30),"")</f>
        <v/>
      </c>
      <c r="L15" s="14">
        <f>IF(AND((COUNT(H15)=1),(COUNT(I15)=1)),IF(I15&gt;=1,H15^4/I15,""),"")</f>
        <v/>
      </c>
      <c r="M15" s="14">
        <f>IF(ISBLANK(I15),"",IF((COUNT(I15)=1),IF(I15&gt;=1,"","Grados de libertad: 1 o más"),"Grados de libertad: 1 o más"))</f>
        <v/>
      </c>
    </row>
    <row r="16">
      <c r="A16" s="10" t="n">
        <v>6</v>
      </c>
      <c r="B16" s="11" t="n"/>
      <c r="C16" s="12" t="n"/>
      <c r="D16" s="12" t="n"/>
      <c r="E16" s="12" t="n"/>
      <c r="F16" s="13">
        <f>IF(E16="","",IF(E16="Normal k=2",2,IF(E16="Normal k=1",1,IF(E16="Rectangular",SQRT(3),IF(E16="Triangular",SQRT(6),IF(E16="En U",SQRT(2),IF(E16="Incertidumbre típica",1,"")))))))</f>
        <v/>
      </c>
      <c r="G16" s="12" t="n">
        <v>1</v>
      </c>
      <c r="H16" s="14">
        <f>IF(AND((COUNT(D16)=1),(COUNT(F16)=1),OR(ISBLANK(G16),(COUNT(G16)=1))),IF(D16&gt;0,D16/F16*ABS(IF((COUNT(G16)=1),G16,1)),""),"")</f>
        <v/>
      </c>
      <c r="I16" s="12" t="n"/>
      <c r="J16" s="14">
        <f>IF((COUNT(H16)=1),H16^2,"")</f>
        <v/>
      </c>
      <c r="K16" s="15">
        <f>IF(AND((COUNT(J16)=1),SUM($J$11:$J$30)&gt;0),J16/SUM($J$11:$J$30),"")</f>
        <v/>
      </c>
      <c r="L16" s="14">
        <f>IF(AND((COUNT(H16)=1),(COUNT(I16)=1)),IF(I16&gt;=1,H16^4/I16,""),"")</f>
        <v/>
      </c>
      <c r="M16" s="14">
        <f>IF(ISBLANK(I16),"",IF((COUNT(I16)=1),IF(I16&gt;=1,"","Grados de libertad: 1 o más"),"Grados de libertad: 1 o más"))</f>
        <v/>
      </c>
    </row>
    <row r="17">
      <c r="A17" s="10" t="n">
        <v>7</v>
      </c>
      <c r="B17" s="11" t="n"/>
      <c r="C17" s="12" t="n"/>
      <c r="D17" s="12" t="n"/>
      <c r="E17" s="12" t="n"/>
      <c r="F17" s="13">
        <f>IF(E17="","",IF(E17="Normal k=2",2,IF(E17="Normal k=1",1,IF(E17="Rectangular",SQRT(3),IF(E17="Triangular",SQRT(6),IF(E17="En U",SQRT(2),IF(E17="Incertidumbre típica",1,"")))))))</f>
        <v/>
      </c>
      <c r="G17" s="12" t="n">
        <v>1</v>
      </c>
      <c r="H17" s="14">
        <f>IF(AND((COUNT(D17)=1),(COUNT(F17)=1),OR(ISBLANK(G17),(COUNT(G17)=1))),IF(D17&gt;0,D17/F17*ABS(IF((COUNT(G17)=1),G17,1)),""),"")</f>
        <v/>
      </c>
      <c r="I17" s="12" t="n"/>
      <c r="J17" s="14">
        <f>IF((COUNT(H17)=1),H17^2,"")</f>
        <v/>
      </c>
      <c r="K17" s="15">
        <f>IF(AND((COUNT(J17)=1),SUM($J$11:$J$30)&gt;0),J17/SUM($J$11:$J$30),"")</f>
        <v/>
      </c>
      <c r="L17" s="14">
        <f>IF(AND((COUNT(H17)=1),(COUNT(I17)=1)),IF(I17&gt;=1,H17^4/I17,""),"")</f>
        <v/>
      </c>
      <c r="M17" s="14">
        <f>IF(ISBLANK(I17),"",IF((COUNT(I17)=1),IF(I17&gt;=1,"","Grados de libertad: 1 o más"),"Grados de libertad: 1 o más"))</f>
        <v/>
      </c>
    </row>
    <row r="18">
      <c r="A18" s="10" t="n">
        <v>8</v>
      </c>
      <c r="B18" s="11" t="n"/>
      <c r="C18" s="12" t="n"/>
      <c r="D18" s="12" t="n"/>
      <c r="E18" s="12" t="n"/>
      <c r="F18" s="13">
        <f>IF(E18="","",IF(E18="Normal k=2",2,IF(E18="Normal k=1",1,IF(E18="Rectangular",SQRT(3),IF(E18="Triangular",SQRT(6),IF(E18="En U",SQRT(2),IF(E18="Incertidumbre típica",1,"")))))))</f>
        <v/>
      </c>
      <c r="G18" s="12" t="n">
        <v>1</v>
      </c>
      <c r="H18" s="14">
        <f>IF(AND((COUNT(D18)=1),(COUNT(F18)=1),OR(ISBLANK(G18),(COUNT(G18)=1))),IF(D18&gt;0,D18/F18*ABS(IF((COUNT(G18)=1),G18,1)),""),"")</f>
        <v/>
      </c>
      <c r="I18" s="12" t="n"/>
      <c r="J18" s="14">
        <f>IF((COUNT(H18)=1),H18^2,"")</f>
        <v/>
      </c>
      <c r="K18" s="15">
        <f>IF(AND((COUNT(J18)=1),SUM($J$11:$J$30)&gt;0),J18/SUM($J$11:$J$30),"")</f>
        <v/>
      </c>
      <c r="L18" s="14">
        <f>IF(AND((COUNT(H18)=1),(COUNT(I18)=1)),IF(I18&gt;=1,H18^4/I18,""),"")</f>
        <v/>
      </c>
      <c r="M18" s="14">
        <f>IF(ISBLANK(I18),"",IF((COUNT(I18)=1),IF(I18&gt;=1,"","Grados de libertad: 1 o más"),"Grados de libertad: 1 o más"))</f>
        <v/>
      </c>
    </row>
    <row r="19">
      <c r="A19" s="10" t="n">
        <v>9</v>
      </c>
      <c r="B19" s="11" t="n"/>
      <c r="C19" s="12" t="n"/>
      <c r="D19" s="12" t="n"/>
      <c r="E19" s="12" t="n"/>
      <c r="F19" s="13">
        <f>IF(E19="","",IF(E19="Normal k=2",2,IF(E19="Normal k=1",1,IF(E19="Rectangular",SQRT(3),IF(E19="Triangular",SQRT(6),IF(E19="En U",SQRT(2),IF(E19="Incertidumbre típica",1,"")))))))</f>
        <v/>
      </c>
      <c r="G19" s="12" t="n">
        <v>1</v>
      </c>
      <c r="H19" s="14">
        <f>IF(AND((COUNT(D19)=1),(COUNT(F19)=1),OR(ISBLANK(G19),(COUNT(G19)=1))),IF(D19&gt;0,D19/F19*ABS(IF((COUNT(G19)=1),G19,1)),""),"")</f>
        <v/>
      </c>
      <c r="I19" s="12" t="n"/>
      <c r="J19" s="14">
        <f>IF((COUNT(H19)=1),H19^2,"")</f>
        <v/>
      </c>
      <c r="K19" s="15">
        <f>IF(AND((COUNT(J19)=1),SUM($J$11:$J$30)&gt;0),J19/SUM($J$11:$J$30),"")</f>
        <v/>
      </c>
      <c r="L19" s="14">
        <f>IF(AND((COUNT(H19)=1),(COUNT(I19)=1)),IF(I19&gt;=1,H19^4/I19,""),"")</f>
        <v/>
      </c>
      <c r="M19" s="14">
        <f>IF(ISBLANK(I19),"",IF((COUNT(I19)=1),IF(I19&gt;=1,"","Grados de libertad: 1 o más"),"Grados de libertad: 1 o más"))</f>
        <v/>
      </c>
    </row>
    <row r="20">
      <c r="A20" s="10" t="n">
        <v>10</v>
      </c>
      <c r="B20" s="11" t="n"/>
      <c r="C20" s="12" t="n"/>
      <c r="D20" s="12" t="n"/>
      <c r="E20" s="12" t="n"/>
      <c r="F20" s="13">
        <f>IF(E20="","",IF(E20="Normal k=2",2,IF(E20="Normal k=1",1,IF(E20="Rectangular",SQRT(3),IF(E20="Triangular",SQRT(6),IF(E20="En U",SQRT(2),IF(E20="Incertidumbre típica",1,"")))))))</f>
        <v/>
      </c>
      <c r="G20" s="12" t="n">
        <v>1</v>
      </c>
      <c r="H20" s="14">
        <f>IF(AND((COUNT(D20)=1),(COUNT(F20)=1),OR(ISBLANK(G20),(COUNT(G20)=1))),IF(D20&gt;0,D20/F20*ABS(IF((COUNT(G20)=1),G20,1)),""),"")</f>
        <v/>
      </c>
      <c r="I20" s="12" t="n"/>
      <c r="J20" s="14">
        <f>IF((COUNT(H20)=1),H20^2,"")</f>
        <v/>
      </c>
      <c r="K20" s="15">
        <f>IF(AND((COUNT(J20)=1),SUM($J$11:$J$30)&gt;0),J20/SUM($J$11:$J$30),"")</f>
        <v/>
      </c>
      <c r="L20" s="14">
        <f>IF(AND((COUNT(H20)=1),(COUNT(I20)=1)),IF(I20&gt;=1,H20^4/I20,""),"")</f>
        <v/>
      </c>
      <c r="M20" s="14">
        <f>IF(ISBLANK(I20),"",IF((COUNT(I20)=1),IF(I20&gt;=1,"","Grados de libertad: 1 o más"),"Grados de libertad: 1 o más"))</f>
        <v/>
      </c>
    </row>
    <row r="21">
      <c r="A21" s="10" t="n">
        <v>11</v>
      </c>
      <c r="B21" s="11" t="n"/>
      <c r="C21" s="12" t="n"/>
      <c r="D21" s="12" t="n"/>
      <c r="E21" s="12" t="n"/>
      <c r="F21" s="13">
        <f>IF(E21="","",IF(E21="Normal k=2",2,IF(E21="Normal k=1",1,IF(E21="Rectangular",SQRT(3),IF(E21="Triangular",SQRT(6),IF(E21="En U",SQRT(2),IF(E21="Incertidumbre típica",1,"")))))))</f>
        <v/>
      </c>
      <c r="G21" s="12" t="n">
        <v>1</v>
      </c>
      <c r="H21" s="14">
        <f>IF(AND((COUNT(D21)=1),(COUNT(F21)=1),OR(ISBLANK(G21),(COUNT(G21)=1))),IF(D21&gt;0,D21/F21*ABS(IF((COUNT(G21)=1),G21,1)),""),"")</f>
        <v/>
      </c>
      <c r="I21" s="12" t="n"/>
      <c r="J21" s="14">
        <f>IF((COUNT(H21)=1),H21^2,"")</f>
        <v/>
      </c>
      <c r="K21" s="15">
        <f>IF(AND((COUNT(J21)=1),SUM($J$11:$J$30)&gt;0),J21/SUM($J$11:$J$30),"")</f>
        <v/>
      </c>
      <c r="L21" s="14">
        <f>IF(AND((COUNT(H21)=1),(COUNT(I21)=1)),IF(I21&gt;=1,H21^4/I21,""),"")</f>
        <v/>
      </c>
      <c r="M21" s="14">
        <f>IF(ISBLANK(I21),"",IF((COUNT(I21)=1),IF(I21&gt;=1,"","Grados de libertad: 1 o más"),"Grados de libertad: 1 o más"))</f>
        <v/>
      </c>
    </row>
    <row r="22">
      <c r="A22" s="10" t="n">
        <v>12</v>
      </c>
      <c r="B22" s="11" t="n"/>
      <c r="C22" s="12" t="n"/>
      <c r="D22" s="12" t="n"/>
      <c r="E22" s="12" t="n"/>
      <c r="F22" s="13">
        <f>IF(E22="","",IF(E22="Normal k=2",2,IF(E22="Normal k=1",1,IF(E22="Rectangular",SQRT(3),IF(E22="Triangular",SQRT(6),IF(E22="En U",SQRT(2),IF(E22="Incertidumbre típica",1,"")))))))</f>
        <v/>
      </c>
      <c r="G22" s="12" t="n">
        <v>1</v>
      </c>
      <c r="H22" s="14">
        <f>IF(AND((COUNT(D22)=1),(COUNT(F22)=1),OR(ISBLANK(G22),(COUNT(G22)=1))),IF(D22&gt;0,D22/F22*ABS(IF((COUNT(G22)=1),G22,1)),""),"")</f>
        <v/>
      </c>
      <c r="I22" s="12" t="n"/>
      <c r="J22" s="14">
        <f>IF((COUNT(H22)=1),H22^2,"")</f>
        <v/>
      </c>
      <c r="K22" s="15">
        <f>IF(AND((COUNT(J22)=1),SUM($J$11:$J$30)&gt;0),J22/SUM($J$11:$J$30),"")</f>
        <v/>
      </c>
      <c r="L22" s="14">
        <f>IF(AND((COUNT(H22)=1),(COUNT(I22)=1)),IF(I22&gt;=1,H22^4/I22,""),"")</f>
        <v/>
      </c>
      <c r="M22" s="14">
        <f>IF(ISBLANK(I22),"",IF((COUNT(I22)=1),IF(I22&gt;=1,"","Grados de libertad: 1 o más"),"Grados de libertad: 1 o más"))</f>
        <v/>
      </c>
    </row>
    <row r="23">
      <c r="A23" s="10" t="n">
        <v>13</v>
      </c>
      <c r="B23" s="11" t="n"/>
      <c r="C23" s="12" t="n"/>
      <c r="D23" s="12" t="n"/>
      <c r="E23" s="12" t="n"/>
      <c r="F23" s="13">
        <f>IF(E23="","",IF(E23="Normal k=2",2,IF(E23="Normal k=1",1,IF(E23="Rectangular",SQRT(3),IF(E23="Triangular",SQRT(6),IF(E23="En U",SQRT(2),IF(E23="Incertidumbre típica",1,"")))))))</f>
        <v/>
      </c>
      <c r="G23" s="12" t="n">
        <v>1</v>
      </c>
      <c r="H23" s="14">
        <f>IF(AND((COUNT(D23)=1),(COUNT(F23)=1),OR(ISBLANK(G23),(COUNT(G23)=1))),IF(D23&gt;0,D23/F23*ABS(IF((COUNT(G23)=1),G23,1)),""),"")</f>
        <v/>
      </c>
      <c r="I23" s="12" t="n"/>
      <c r="J23" s="14">
        <f>IF((COUNT(H23)=1),H23^2,"")</f>
        <v/>
      </c>
      <c r="K23" s="15">
        <f>IF(AND((COUNT(J23)=1),SUM($J$11:$J$30)&gt;0),J23/SUM($J$11:$J$30),"")</f>
        <v/>
      </c>
      <c r="L23" s="14">
        <f>IF(AND((COUNT(H23)=1),(COUNT(I23)=1)),IF(I23&gt;=1,H23^4/I23,""),"")</f>
        <v/>
      </c>
      <c r="M23" s="14">
        <f>IF(ISBLANK(I23),"",IF((COUNT(I23)=1),IF(I23&gt;=1,"","Grados de libertad: 1 o más"),"Grados de libertad: 1 o más"))</f>
        <v/>
      </c>
    </row>
    <row r="24">
      <c r="A24" s="10" t="n">
        <v>14</v>
      </c>
      <c r="B24" s="11" t="n"/>
      <c r="C24" s="12" t="n"/>
      <c r="D24" s="12" t="n"/>
      <c r="E24" s="12" t="n"/>
      <c r="F24" s="13">
        <f>IF(E24="","",IF(E24="Normal k=2",2,IF(E24="Normal k=1",1,IF(E24="Rectangular",SQRT(3),IF(E24="Triangular",SQRT(6),IF(E24="En U",SQRT(2),IF(E24="Incertidumbre típica",1,"")))))))</f>
        <v/>
      </c>
      <c r="G24" s="12" t="n">
        <v>1</v>
      </c>
      <c r="H24" s="14">
        <f>IF(AND((COUNT(D24)=1),(COUNT(F24)=1),OR(ISBLANK(G24),(COUNT(G24)=1))),IF(D24&gt;0,D24/F24*ABS(IF((COUNT(G24)=1),G24,1)),""),"")</f>
        <v/>
      </c>
      <c r="I24" s="12" t="n"/>
      <c r="J24" s="14">
        <f>IF((COUNT(H24)=1),H24^2,"")</f>
        <v/>
      </c>
      <c r="K24" s="15">
        <f>IF(AND((COUNT(J24)=1),SUM($J$11:$J$30)&gt;0),J24/SUM($J$11:$J$30),"")</f>
        <v/>
      </c>
      <c r="L24" s="14">
        <f>IF(AND((COUNT(H24)=1),(COUNT(I24)=1)),IF(I24&gt;=1,H24^4/I24,""),"")</f>
        <v/>
      </c>
      <c r="M24" s="14">
        <f>IF(ISBLANK(I24),"",IF((COUNT(I24)=1),IF(I24&gt;=1,"","Grados de libertad: 1 o más"),"Grados de libertad: 1 o más"))</f>
        <v/>
      </c>
    </row>
    <row r="25">
      <c r="A25" s="10" t="n">
        <v>15</v>
      </c>
      <c r="B25" s="11" t="n"/>
      <c r="C25" s="12" t="n"/>
      <c r="D25" s="12" t="n"/>
      <c r="E25" s="12" t="n"/>
      <c r="F25" s="13">
        <f>IF(E25="","",IF(E25="Normal k=2",2,IF(E25="Normal k=1",1,IF(E25="Rectangular",SQRT(3),IF(E25="Triangular",SQRT(6),IF(E25="En U",SQRT(2),IF(E25="Incertidumbre típica",1,"")))))))</f>
        <v/>
      </c>
      <c r="G25" s="12" t="n">
        <v>1</v>
      </c>
      <c r="H25" s="14">
        <f>IF(AND((COUNT(D25)=1),(COUNT(F25)=1),OR(ISBLANK(G25),(COUNT(G25)=1))),IF(D25&gt;0,D25/F25*ABS(IF((COUNT(G25)=1),G25,1)),""),"")</f>
        <v/>
      </c>
      <c r="I25" s="12" t="n"/>
      <c r="J25" s="14">
        <f>IF((COUNT(H25)=1),H25^2,"")</f>
        <v/>
      </c>
      <c r="K25" s="15">
        <f>IF(AND((COUNT(J25)=1),SUM($J$11:$J$30)&gt;0),J25/SUM($J$11:$J$30),"")</f>
        <v/>
      </c>
      <c r="L25" s="14">
        <f>IF(AND((COUNT(H25)=1),(COUNT(I25)=1)),IF(I25&gt;=1,H25^4/I25,""),"")</f>
        <v/>
      </c>
      <c r="M25" s="14">
        <f>IF(ISBLANK(I25),"",IF((COUNT(I25)=1),IF(I25&gt;=1,"","Grados de libertad: 1 o más"),"Grados de libertad: 1 o más"))</f>
        <v/>
      </c>
    </row>
    <row r="26">
      <c r="A26" s="10" t="n">
        <v>16</v>
      </c>
      <c r="B26" s="11" t="n"/>
      <c r="C26" s="12" t="n"/>
      <c r="D26" s="12" t="n"/>
      <c r="E26" s="12" t="n"/>
      <c r="F26" s="13">
        <f>IF(E26="","",IF(E26="Normal k=2",2,IF(E26="Normal k=1",1,IF(E26="Rectangular",SQRT(3),IF(E26="Triangular",SQRT(6),IF(E26="En U",SQRT(2),IF(E26="Incertidumbre típica",1,"")))))))</f>
        <v/>
      </c>
      <c r="G26" s="12" t="n">
        <v>1</v>
      </c>
      <c r="H26" s="14">
        <f>IF(AND((COUNT(D26)=1),(COUNT(F26)=1),OR(ISBLANK(G26),(COUNT(G26)=1))),IF(D26&gt;0,D26/F26*ABS(IF((COUNT(G26)=1),G26,1)),""),"")</f>
        <v/>
      </c>
      <c r="I26" s="12" t="n"/>
      <c r="J26" s="14">
        <f>IF((COUNT(H26)=1),H26^2,"")</f>
        <v/>
      </c>
      <c r="K26" s="15">
        <f>IF(AND((COUNT(J26)=1),SUM($J$11:$J$30)&gt;0),J26/SUM($J$11:$J$30),"")</f>
        <v/>
      </c>
      <c r="L26" s="14">
        <f>IF(AND((COUNT(H26)=1),(COUNT(I26)=1)),IF(I26&gt;=1,H26^4/I26,""),"")</f>
        <v/>
      </c>
      <c r="M26" s="14">
        <f>IF(ISBLANK(I26),"",IF((COUNT(I26)=1),IF(I26&gt;=1,"","Grados de libertad: 1 o más"),"Grados de libertad: 1 o más"))</f>
        <v/>
      </c>
    </row>
    <row r="27">
      <c r="A27" s="10" t="n">
        <v>17</v>
      </c>
      <c r="B27" s="11" t="n"/>
      <c r="C27" s="12" t="n"/>
      <c r="D27" s="12" t="n"/>
      <c r="E27" s="12" t="n"/>
      <c r="F27" s="13">
        <f>IF(E27="","",IF(E27="Normal k=2",2,IF(E27="Normal k=1",1,IF(E27="Rectangular",SQRT(3),IF(E27="Triangular",SQRT(6),IF(E27="En U",SQRT(2),IF(E27="Incertidumbre típica",1,"")))))))</f>
        <v/>
      </c>
      <c r="G27" s="12" t="n">
        <v>1</v>
      </c>
      <c r="H27" s="14">
        <f>IF(AND((COUNT(D27)=1),(COUNT(F27)=1),OR(ISBLANK(G27),(COUNT(G27)=1))),IF(D27&gt;0,D27/F27*ABS(IF((COUNT(G27)=1),G27,1)),""),"")</f>
        <v/>
      </c>
      <c r="I27" s="12" t="n"/>
      <c r="J27" s="14">
        <f>IF((COUNT(H27)=1),H27^2,"")</f>
        <v/>
      </c>
      <c r="K27" s="15">
        <f>IF(AND((COUNT(J27)=1),SUM($J$11:$J$30)&gt;0),J27/SUM($J$11:$J$30),"")</f>
        <v/>
      </c>
      <c r="L27" s="14">
        <f>IF(AND((COUNT(H27)=1),(COUNT(I27)=1)),IF(I27&gt;=1,H27^4/I27,""),"")</f>
        <v/>
      </c>
      <c r="M27" s="14">
        <f>IF(ISBLANK(I27),"",IF((COUNT(I27)=1),IF(I27&gt;=1,"","Grados de libertad: 1 o más"),"Grados de libertad: 1 o más"))</f>
        <v/>
      </c>
    </row>
    <row r="28">
      <c r="A28" s="10" t="n">
        <v>18</v>
      </c>
      <c r="B28" s="11" t="n"/>
      <c r="C28" s="12" t="n"/>
      <c r="D28" s="12" t="n"/>
      <c r="E28" s="12" t="n"/>
      <c r="F28" s="13">
        <f>IF(E28="","",IF(E28="Normal k=2",2,IF(E28="Normal k=1",1,IF(E28="Rectangular",SQRT(3),IF(E28="Triangular",SQRT(6),IF(E28="En U",SQRT(2),IF(E28="Incertidumbre típica",1,"")))))))</f>
        <v/>
      </c>
      <c r="G28" s="12" t="n">
        <v>1</v>
      </c>
      <c r="H28" s="14">
        <f>IF(AND((COUNT(D28)=1),(COUNT(F28)=1),OR(ISBLANK(G28),(COUNT(G28)=1))),IF(D28&gt;0,D28/F28*ABS(IF((COUNT(G28)=1),G28,1)),""),"")</f>
        <v/>
      </c>
      <c r="I28" s="12" t="n"/>
      <c r="J28" s="14">
        <f>IF((COUNT(H28)=1),H28^2,"")</f>
        <v/>
      </c>
      <c r="K28" s="15">
        <f>IF(AND((COUNT(J28)=1),SUM($J$11:$J$30)&gt;0),J28/SUM($J$11:$J$30),"")</f>
        <v/>
      </c>
      <c r="L28" s="14">
        <f>IF(AND((COUNT(H28)=1),(COUNT(I28)=1)),IF(I28&gt;=1,H28^4/I28,""),"")</f>
        <v/>
      </c>
      <c r="M28" s="14">
        <f>IF(ISBLANK(I28),"",IF((COUNT(I28)=1),IF(I28&gt;=1,"","Grados de libertad: 1 o más"),"Grados de libertad: 1 o más"))</f>
        <v/>
      </c>
    </row>
    <row r="29">
      <c r="A29" s="10" t="n">
        <v>19</v>
      </c>
      <c r="B29" s="11" t="n"/>
      <c r="C29" s="12" t="n"/>
      <c r="D29" s="12" t="n"/>
      <c r="E29" s="12" t="n"/>
      <c r="F29" s="13">
        <f>IF(E29="","",IF(E29="Normal k=2",2,IF(E29="Normal k=1",1,IF(E29="Rectangular",SQRT(3),IF(E29="Triangular",SQRT(6),IF(E29="En U",SQRT(2),IF(E29="Incertidumbre típica",1,"")))))))</f>
        <v/>
      </c>
      <c r="G29" s="12" t="n">
        <v>1</v>
      </c>
      <c r="H29" s="14">
        <f>IF(AND((COUNT(D29)=1),(COUNT(F29)=1),OR(ISBLANK(G29),(COUNT(G29)=1))),IF(D29&gt;0,D29/F29*ABS(IF((COUNT(G29)=1),G29,1)),""),"")</f>
        <v/>
      </c>
      <c r="I29" s="12" t="n"/>
      <c r="J29" s="14">
        <f>IF((COUNT(H29)=1),H29^2,"")</f>
        <v/>
      </c>
      <c r="K29" s="15">
        <f>IF(AND((COUNT(J29)=1),SUM($J$11:$J$30)&gt;0),J29/SUM($J$11:$J$30),"")</f>
        <v/>
      </c>
      <c r="L29" s="14">
        <f>IF(AND((COUNT(H29)=1),(COUNT(I29)=1)),IF(I29&gt;=1,H29^4/I29,""),"")</f>
        <v/>
      </c>
      <c r="M29" s="14">
        <f>IF(ISBLANK(I29),"",IF((COUNT(I29)=1),IF(I29&gt;=1,"","Grados de libertad: 1 o más"),"Grados de libertad: 1 o más"))</f>
        <v/>
      </c>
    </row>
    <row r="30">
      <c r="A30" s="10" t="n">
        <v>20</v>
      </c>
      <c r="B30" s="11" t="n"/>
      <c r="C30" s="12" t="n"/>
      <c r="D30" s="12" t="n"/>
      <c r="E30" s="12" t="n"/>
      <c r="F30" s="13">
        <f>IF(E30="","",IF(E30="Normal k=2",2,IF(E30="Normal k=1",1,IF(E30="Rectangular",SQRT(3),IF(E30="Triangular",SQRT(6),IF(E30="En U",SQRT(2),IF(E30="Incertidumbre típica",1,"")))))))</f>
        <v/>
      </c>
      <c r="G30" s="12" t="n">
        <v>1</v>
      </c>
      <c r="H30" s="14">
        <f>IF(AND((COUNT(D30)=1),(COUNT(F30)=1),OR(ISBLANK(G30),(COUNT(G30)=1))),IF(D30&gt;0,D30/F30*ABS(IF((COUNT(G30)=1),G30,1)),""),"")</f>
        <v/>
      </c>
      <c r="I30" s="12" t="n"/>
      <c r="J30" s="14">
        <f>IF((COUNT(H30)=1),H30^2,"")</f>
        <v/>
      </c>
      <c r="K30" s="15">
        <f>IF(AND((COUNT(J30)=1),SUM($J$11:$J$30)&gt;0),J30/SUM($J$11:$J$30),"")</f>
        <v/>
      </c>
      <c r="L30" s="14">
        <f>IF(AND((COUNT(H30)=1),(COUNT(I30)=1)),IF(I30&gt;=1,H30^4/I30,""),"")</f>
        <v/>
      </c>
      <c r="M30" s="14">
        <f>IF(ISBLANK(I30),"",IF((COUNT(I30)=1),IF(I30&gt;=1,"","Grados de libertad: 1 o más"),"Grados de libertad: 1 o más"))</f>
        <v/>
      </c>
    </row>
    <row r="31">
      <c r="B31" s="16" t="inlineStr">
        <is>
          <t>Suma</t>
        </is>
      </c>
      <c r="J31" s="17">
        <f>IF(COUNT(J11:J30)=0,"",SUM(J11:J30))</f>
        <v/>
      </c>
      <c r="L31" s="17">
        <f>IF(COUNT(L11:L30)=0,"",SUM(L11:L30))</f>
        <v/>
      </c>
    </row>
    <row r="33">
      <c r="A33" s="18" t="inlineStr">
        <is>
          <t>Resultados</t>
        </is>
      </c>
    </row>
    <row r="34">
      <c r="A34" s="19" t="inlineStr">
        <is>
          <t>Contribuciones usadas</t>
        </is>
      </c>
      <c r="G34" s="20">
        <f>COUNT(H11:H30)</f>
        <v/>
      </c>
    </row>
    <row r="35">
      <c r="A35" s="5">
        <f>"Incertidumbre típica combinada u_c = √(Σ u_i²)"&amp;IF(C6="",""," ("&amp;C6&amp;")")</f>
        <v/>
      </c>
      <c r="G35" s="21">
        <f>IF(COUNT(H11:H30)=0,"",SQRT(SUM(J11:J30)))</f>
        <v/>
      </c>
    </row>
    <row r="36">
      <c r="A36" s="19" t="inlineStr">
        <is>
          <t>Modo de cobertura (elige de la lista)</t>
        </is>
      </c>
      <c r="G36" s="22" t="inlineStr">
        <is>
          <t>k fijo</t>
        </is>
      </c>
    </row>
    <row r="37">
      <c r="A37" s="19" t="inlineStr">
        <is>
          <t>Factor de cobertura k para k fijo</t>
        </is>
      </c>
      <c r="G37" s="22" t="n">
        <v>2</v>
      </c>
    </row>
    <row r="38">
      <c r="A38" s="19" t="inlineStr">
        <is>
          <t>Grados de libertad efectivos v_eff (Welch-Satterthwaite)</t>
        </is>
      </c>
      <c r="G38" s="23">
        <f>IF((COUNT(G35)=1),IF(COUNTIF(M11:M30,"Grados de libertad: 1 o más")&gt;0,"Corrige los grados de libertad marcados",IF(SUM(L11:L30)&gt;0,G35^4/SUM(L11:L30),"infinito")),"")</f>
        <v/>
      </c>
    </row>
    <row r="39">
      <c r="A39" s="19" t="inlineStr">
        <is>
          <t>Factor de cobertura k usado</t>
        </is>
      </c>
      <c r="G39" s="24">
        <f>IF((COUNT(G35)=1),IF(G36="k fijo",IF(AND((COUNT(G37)=1),G37&gt;0),G37,""),IF(G36="A partir de los grados de libertad efectivos (95%)",IF((COUNT(G38)=1),_xlfn.T.INV.2T(0.05,INT(G38)),IF(G38="Corrige los grados de libertad marcados","Corrige los grados de libertad marcados",_xlfn.NORM.S.INV(0.975))),"")),"")</f>
        <v/>
      </c>
    </row>
    <row r="40">
      <c r="A40" s="5">
        <f>"Incertidumbre expandida U = k × u_c"&amp;IF(C6="",""," ("&amp;C6&amp;")")</f>
        <v/>
      </c>
      <c r="G40" s="21">
        <f>IF((COUNT(G35)=1),IF((COUNT(G39)=1),G39*G35,IF(G39="Corrige los grados de libertad marcados","Corrige los grados de libertad marcados","")),"")</f>
        <v/>
      </c>
    </row>
    <row r="42">
      <c r="A42" s="25" t="inlineStr">
        <is>
          <t>Método: GUM (JCGM 100:2008). u_i = valor declarado / divisor × |c|. Las contribuciones se combinan por raíz de la suma de cuadrados como entradas no correlacionadas.</t>
        </is>
      </c>
    </row>
    <row r="43">
      <c r="A43" s="25" t="inlineStr">
        <is>
          <t>La hoja hace la aritmética. Elegir las contribuciones, las distribuciones, los coeficientes de sensibilidad y los grados de libertad queda a tu criterio.</t>
        </is>
      </c>
    </row>
    <row r="44">
      <c r="A44" s="8" t="inlineStr">
        <is>
          <t>Plantilla gratuita de Axiospec, software de gestión de calibraciones. axiospec.com/tools/uncertainty-budget-template</t>
        </is>
      </c>
    </row>
  </sheetData>
  <mergeCells count="17">
    <mergeCell ref="A4:B4"/>
    <mergeCell ref="C8:G8"/>
    <mergeCell ref="A38:F38"/>
    <mergeCell ref="C4:G4"/>
    <mergeCell ref="C7:G7"/>
    <mergeCell ref="A7:B7"/>
    <mergeCell ref="A36:F36"/>
    <mergeCell ref="C6:G6"/>
    <mergeCell ref="A37:F37"/>
    <mergeCell ref="A5:B5"/>
    <mergeCell ref="C5:G5"/>
    <mergeCell ref="A34:F34"/>
    <mergeCell ref="A35:F35"/>
    <mergeCell ref="A40:F40"/>
    <mergeCell ref="A8:B8"/>
    <mergeCell ref="A6:B6"/>
    <mergeCell ref="A39:F39"/>
  </mergeCells>
  <conditionalFormatting sqref="I11:I30 M11:M30">
    <cfRule type="expression" priority="1" dxfId="0">
      <formula>$M11&lt;&gt;""</formula>
    </cfRule>
  </conditionalFormatting>
  <conditionalFormatting sqref="G38:G40">
    <cfRule type="expression" priority="2" dxfId="0">
      <formula>G38="Corrige los grados de libertad marcados"</formula>
    </cfRule>
  </conditionalFormatting>
  <dataValidations count="3">
    <dataValidation sqref="C11:C30" showDropDown="0" showInputMessage="0" showErrorMessage="1" allowBlank="1" type="list">
      <formula1>"A,B"</formula1>
    </dataValidation>
    <dataValidation sqref="E11:E30" showDropDown="0" showInputMessage="0" showErrorMessage="1" allowBlank="1" type="list">
      <formula1>"Normal k=2,Normal k=1,Rectangular,Triangular,En U,Incertidumbre típica"</formula1>
    </dataValidation>
    <dataValidation sqref="G36" showDropDown="0" showInputMessage="0" showErrorMessage="1" allowBlank="1" type="list">
      <formula1>"k fijo,A partir de los grados de libertad efectivos (95%)"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48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8" customWidth="1" min="3" max="3"/>
    <col width="11.4" customWidth="1" min="4" max="4"/>
    <col width="23.5" customWidth="1" min="5" max="5"/>
    <col width="9.199999999999999" customWidth="1" min="6" max="6"/>
    <col width="14.7" customWidth="1" min="7" max="7"/>
    <col width="15.8" customWidth="1" min="8" max="8"/>
    <col width="13" customWidth="1" min="9" max="9"/>
    <col width="12" customWidth="1" min="10" max="10"/>
    <col width="14.7" customWidth="1" min="11" max="11"/>
    <col width="12" customWidth="1" min="12" max="12"/>
    <col width="30.9" customWidth="1" min="13" max="13"/>
  </cols>
  <sheetData>
    <row r="1">
      <c r="A1" s="3" t="inlineStr">
        <is>
          <t>Presupuesto de ejemplo: micrómetro de exteriores de 0-25 mm</t>
        </is>
      </c>
    </row>
    <row r="2">
      <c r="A2" s="26" t="inlineStr">
        <is>
          <t>SOLO ILUSTRATIVO. Estas cifras muestran cómo funciona la hoja. No son el presupuesto de ningún micrómetro real.</t>
        </is>
      </c>
    </row>
    <row r="4">
      <c r="A4" s="5" t="inlineStr">
        <is>
          <t>Instrumento / medición</t>
        </is>
      </c>
      <c r="C4" s="6" t="inlineStr">
        <is>
          <t>Micrómetro de exteriores de 0-25 mm</t>
        </is>
      </c>
      <c r="D4" s="7" t="n"/>
      <c r="E4" s="7" t="n"/>
      <c r="F4" s="7" t="n"/>
      <c r="G4" s="7" t="n"/>
    </row>
    <row r="5">
      <c r="A5" s="5" t="inlineStr">
        <is>
          <t>Mensurando</t>
        </is>
      </c>
      <c r="C5" s="6" t="inlineStr">
        <is>
          <t>Error de indicación a 25 mm, comprobado con un bloque patrón de 25 mm</t>
        </is>
      </c>
      <c r="D5" s="7" t="n"/>
      <c r="E5" s="7" t="n"/>
      <c r="F5" s="7" t="n"/>
      <c r="G5" s="7" t="n"/>
    </row>
    <row r="6">
      <c r="A6" s="5" t="inlineStr">
        <is>
          <t>Unidades</t>
        </is>
      </c>
      <c r="C6" s="6" t="inlineStr">
        <is>
          <t>µm</t>
        </is>
      </c>
      <c r="D6" s="7" t="n"/>
      <c r="E6" s="7" t="n"/>
      <c r="F6" s="7" t="n"/>
      <c r="G6" s="7" t="n"/>
      <c r="H6" s="8" t="inlineStr">
        <is>
          <t>Unidades del mensurando. Cada u_i queda en estas unidades una vez aplicado c.</t>
        </is>
      </c>
    </row>
    <row r="7">
      <c r="A7" s="5" t="inlineStr">
        <is>
          <t>Preparado por</t>
        </is>
      </c>
      <c r="C7" s="6" t="n"/>
      <c r="D7" s="7" t="n"/>
      <c r="E7" s="7" t="n"/>
      <c r="F7" s="7" t="n"/>
      <c r="G7" s="7" t="n"/>
    </row>
    <row r="8">
      <c r="A8" s="5" t="inlineStr">
        <is>
          <t>Fecha</t>
        </is>
      </c>
      <c r="C8" s="6" t="n"/>
      <c r="D8" s="7" t="n"/>
      <c r="E8" s="7" t="n"/>
      <c r="F8" s="7" t="n"/>
      <c r="G8" s="7" t="n"/>
    </row>
    <row r="10" ht="66" customHeight="1">
      <c r="A10" s="9" t="inlineStr">
        <is>
          <t>N.º</t>
        </is>
      </c>
      <c r="B10" s="9" t="inlineStr">
        <is>
          <t>Contribución (fuente)</t>
        </is>
      </c>
      <c r="C10" s="9" t="inlineStr">
        <is>
          <t>Tipo (A/B)</t>
        </is>
      </c>
      <c r="D10" s="9" t="inlineStr">
        <is>
          <t>Valor declarado</t>
        </is>
      </c>
      <c r="E10" s="9" t="inlineStr">
        <is>
          <t>Distribución</t>
        </is>
      </c>
      <c r="F10" s="9" t="inlineStr">
        <is>
          <t>Divisor</t>
        </is>
      </c>
      <c r="G10" s="9" t="inlineStr">
        <is>
          <t>Coeficiente de sensibilidad c</t>
        </is>
      </c>
      <c r="H10" s="9" t="inlineStr">
        <is>
          <t>Incertidumbre típica u_i</t>
        </is>
      </c>
      <c r="I10" s="9" t="inlineStr">
        <is>
          <t>Grados de libertad v_i (vacío = infinito)</t>
        </is>
      </c>
      <c r="J10" s="9" t="inlineStr">
        <is>
          <t>u_i²</t>
        </is>
      </c>
      <c r="K10" s="9" t="inlineStr">
        <is>
          <t>% de contribución</t>
        </is>
      </c>
      <c r="L10" s="9" t="inlineStr">
        <is>
          <t>u_i⁴ / v_i</t>
        </is>
      </c>
      <c r="M10" s="9" t="inlineStr">
        <is>
          <t>Comprobación</t>
        </is>
      </c>
    </row>
    <row r="11" ht="48" customHeight="1">
      <c r="A11" s="10" t="n">
        <v>1</v>
      </c>
      <c r="B11" s="11" t="inlineStr">
        <is>
          <t>Patrón de referencia: bloque patrón de 25 mm, certificado U = 0,10 µm con k=2</t>
        </is>
      </c>
      <c r="C11" s="12" t="inlineStr">
        <is>
          <t>B</t>
        </is>
      </c>
      <c r="D11" s="12" t="n">
        <v>0.1</v>
      </c>
      <c r="E11" s="12" t="inlineStr">
        <is>
          <t>Normal k=2</t>
        </is>
      </c>
      <c r="F11" s="13">
        <f>IF(E11="","",IF(E11="Normal k=2",2,IF(E11="Normal k=1",1,IF(E11="Rectangular",SQRT(3),IF(E11="Triangular",SQRT(6),IF(E11="En U",SQRT(2),IF(E11="Incertidumbre típica",1,"")))))))</f>
        <v/>
      </c>
      <c r="G11" s="12" t="n">
        <v>1</v>
      </c>
      <c r="H11" s="14">
        <f>IF(AND((COUNT(D11)=1),(COUNT(F11)=1),OR(ISBLANK(G11),(COUNT(G11)=1))),IF(D11&gt;0,D11/F11*ABS(IF((COUNT(G11)=1),G11,1)),""),"")</f>
        <v/>
      </c>
      <c r="I11" s="12" t="n"/>
      <c r="J11" s="14">
        <f>IF((COUNT(H11)=1),H11^2,"")</f>
        <v/>
      </c>
      <c r="K11" s="15">
        <f>IF(AND((COUNT(J11)=1),SUM($J$11:$J$30)&gt;0),J11/SUM($J$11:$J$30),"")</f>
        <v/>
      </c>
      <c r="L11" s="14">
        <f>IF(AND((COUNT(H11)=1),(COUNT(I11)=1)),IF(I11&gt;=1,H11^4/I11,""),"")</f>
        <v/>
      </c>
      <c r="M11" s="14">
        <f>IF(ISBLANK(I11),"",IF((COUNT(I11)=1),IF(I11&gt;=1,"","Grados de libertad: 1 o más"),"Grados de libertad: 1 o más"))</f>
        <v/>
      </c>
    </row>
    <row r="12" ht="48" customHeight="1">
      <c r="A12" s="10" t="n">
        <v>2</v>
      </c>
      <c r="B12" s="11" t="inlineStr">
        <is>
          <t>Resolución del micrómetro 1 µm, introducida como semiamplitud de 0,5 µm</t>
        </is>
      </c>
      <c r="C12" s="12" t="inlineStr">
        <is>
          <t>B</t>
        </is>
      </c>
      <c r="D12" s="12" t="n">
        <v>0.5</v>
      </c>
      <c r="E12" s="12" t="inlineStr">
        <is>
          <t>Rectangular</t>
        </is>
      </c>
      <c r="F12" s="13">
        <f>IF(E12="","",IF(E12="Normal k=2",2,IF(E12="Normal k=1",1,IF(E12="Rectangular",SQRT(3),IF(E12="Triangular",SQRT(6),IF(E12="En U",SQRT(2),IF(E12="Incertidumbre típica",1,"")))))))</f>
        <v/>
      </c>
      <c r="G12" s="12" t="n">
        <v>1</v>
      </c>
      <c r="H12" s="14">
        <f>IF(AND((COUNT(D12)=1),(COUNT(F12)=1),OR(ISBLANK(G12),(COUNT(G12)=1))),IF(D12&gt;0,D12/F12*ABS(IF((COUNT(G12)=1),G12,1)),""),"")</f>
        <v/>
      </c>
      <c r="I12" s="12" t="n"/>
      <c r="J12" s="14">
        <f>IF((COUNT(H12)=1),H12^2,"")</f>
        <v/>
      </c>
      <c r="K12" s="15">
        <f>IF(AND((COUNT(J12)=1),SUM($J$11:$J$30)&gt;0),J12/SUM($J$11:$J$30),"")</f>
        <v/>
      </c>
      <c r="L12" s="14">
        <f>IF(AND((COUNT(H12)=1),(COUNT(I12)=1)),IF(I12&gt;=1,H12^4/I12,""),"")</f>
        <v/>
      </c>
      <c r="M12" s="14">
        <f>IF(ISBLANK(I12),"",IF((COUNT(I12)=1),IF(I12&gt;=1,"","Grados de libertad: 1 o más"),"Grados de libertad: 1 o más"))</f>
        <v/>
      </c>
    </row>
    <row r="13" ht="33" customHeight="1">
      <c r="A13" s="10" t="n">
        <v>3</v>
      </c>
      <c r="B13" s="11" t="inlineStr">
        <is>
          <t>Repetibilidad: s = 0,8 µm a partir de 10 lecturas</t>
        </is>
      </c>
      <c r="C13" s="12" t="inlineStr">
        <is>
          <t>A</t>
        </is>
      </c>
      <c r="D13" s="12" t="n">
        <v>0.8</v>
      </c>
      <c r="E13" s="12" t="inlineStr">
        <is>
          <t>Normal k=1</t>
        </is>
      </c>
      <c r="F13" s="13">
        <f>IF(E13="","",IF(E13="Normal k=2",2,IF(E13="Normal k=1",1,IF(E13="Rectangular",SQRT(3),IF(E13="Triangular",SQRT(6),IF(E13="En U",SQRT(2),IF(E13="Incertidumbre típica",1,"")))))))</f>
        <v/>
      </c>
      <c r="G13" s="12" t="n">
        <v>1</v>
      </c>
      <c r="H13" s="14">
        <f>IF(AND((COUNT(D13)=1),(COUNT(F13)=1),OR(ISBLANK(G13),(COUNT(G13)=1))),IF(D13&gt;0,D13/F13*ABS(IF((COUNT(G13)=1),G13,1)),""),"")</f>
        <v/>
      </c>
      <c r="I13" s="12" t="n">
        <v>9</v>
      </c>
      <c r="J13" s="14">
        <f>IF((COUNT(H13)=1),H13^2,"")</f>
        <v/>
      </c>
      <c r="K13" s="15">
        <f>IF(AND((COUNT(J13)=1),SUM($J$11:$J$30)&gt;0),J13/SUM($J$11:$J$30),"")</f>
        <v/>
      </c>
      <c r="L13" s="14">
        <f>IF(AND((COUNT(H13)=1),(COUNT(I13)=1)),IF(I13&gt;=1,H13^4/I13,""),"")</f>
        <v/>
      </c>
      <c r="M13" s="14">
        <f>IF(ISBLANK(I13),"",IF((COUNT(I13)=1),IF(I13&gt;=1,"","Grados de libertad: 1 o más"),"Grados de libertad: 1 o más"))</f>
        <v/>
      </c>
    </row>
    <row r="14" ht="48" customHeight="1">
      <c r="A14" s="10" t="n">
        <v>4</v>
      </c>
      <c r="B14" s="11" t="inlineStr">
        <is>
          <t>Diferencia de temperatura de ±1 °C entre el micrómetro y el bloque patrón</t>
        </is>
      </c>
      <c r="C14" s="12" t="inlineStr">
        <is>
          <t>B</t>
        </is>
      </c>
      <c r="D14" s="12" t="n">
        <v>1</v>
      </c>
      <c r="E14" s="12" t="inlineStr">
        <is>
          <t>Rectangular</t>
        </is>
      </c>
      <c r="F14" s="13">
        <f>IF(E14="","",IF(E14="Normal k=2",2,IF(E14="Normal k=1",1,IF(E14="Rectangular",SQRT(3),IF(E14="Triangular",SQRT(6),IF(E14="En U",SQRT(2),IF(E14="Incertidumbre típica",1,"")))))))</f>
        <v/>
      </c>
      <c r="G14" s="12" t="n">
        <v>0.2875</v>
      </c>
      <c r="H14" s="14">
        <f>IF(AND((COUNT(D14)=1),(COUNT(F14)=1),OR(ISBLANK(G14),(COUNT(G14)=1))),IF(D14&gt;0,D14/F14*ABS(IF((COUNT(G14)=1),G14,1)),""),"")</f>
        <v/>
      </c>
      <c r="I14" s="12" t="n"/>
      <c r="J14" s="14">
        <f>IF((COUNT(H14)=1),H14^2,"")</f>
        <v/>
      </c>
      <c r="K14" s="15">
        <f>IF(AND((COUNT(J14)=1),SUM($J$11:$J$30)&gt;0),J14/SUM($J$11:$J$30),"")</f>
        <v/>
      </c>
      <c r="L14" s="14">
        <f>IF(AND((COUNT(H14)=1),(COUNT(I14)=1)),IF(I14&gt;=1,H14^4/I14,""),"")</f>
        <v/>
      </c>
      <c r="M14" s="14">
        <f>IF(ISBLANK(I14),"",IF((COUNT(I14)=1),IF(I14&gt;=1,"","Grados de libertad: 1 o más"),"Grados de libertad: 1 o más"))</f>
        <v/>
      </c>
    </row>
    <row r="15" ht="33" customHeight="1">
      <c r="A15" s="10" t="n">
        <v>5</v>
      </c>
      <c r="B15" s="11" t="inlineStr">
        <is>
          <t>Paralelismo de las caras de medición 0,3 µm</t>
        </is>
      </c>
      <c r="C15" s="12" t="inlineStr">
        <is>
          <t>B</t>
        </is>
      </c>
      <c r="D15" s="12" t="n">
        <v>0.3</v>
      </c>
      <c r="E15" s="12" t="inlineStr">
        <is>
          <t>Rectangular</t>
        </is>
      </c>
      <c r="F15" s="13">
        <f>IF(E15="","",IF(E15="Normal k=2",2,IF(E15="Normal k=1",1,IF(E15="Rectangular",SQRT(3),IF(E15="Triangular",SQRT(6),IF(E15="En U",SQRT(2),IF(E15="Incertidumbre típica",1,"")))))))</f>
        <v/>
      </c>
      <c r="G15" s="12" t="n">
        <v>1</v>
      </c>
      <c r="H15" s="14">
        <f>IF(AND((COUNT(D15)=1),(COUNT(F15)=1),OR(ISBLANK(G15),(COUNT(G15)=1))),IF(D15&gt;0,D15/F15*ABS(IF((COUNT(G15)=1),G15,1)),""),"")</f>
        <v/>
      </c>
      <c r="I15" s="12" t="n"/>
      <c r="J15" s="14">
        <f>IF((COUNT(H15)=1),H15^2,"")</f>
        <v/>
      </c>
      <c r="K15" s="15">
        <f>IF(AND((COUNT(J15)=1),SUM($J$11:$J$30)&gt;0),J15/SUM($J$11:$J$30),"")</f>
        <v/>
      </c>
      <c r="L15" s="14">
        <f>IF(AND((COUNT(H15)=1),(COUNT(I15)=1)),IF(I15&gt;=1,H15^4/I15,""),"")</f>
        <v/>
      </c>
      <c r="M15" s="14">
        <f>IF(ISBLANK(I15),"",IF((COUNT(I15)=1),IF(I15&gt;=1,"","Grados de libertad: 1 o más"),"Grados de libertad: 1 o más"))</f>
        <v/>
      </c>
    </row>
    <row r="16">
      <c r="A16" s="10" t="n">
        <v>6</v>
      </c>
      <c r="B16" s="11" t="n"/>
      <c r="C16" s="12" t="n"/>
      <c r="D16" s="12" t="n"/>
      <c r="E16" s="12" t="n"/>
      <c r="F16" s="13">
        <f>IF(E16="","",IF(E16="Normal k=2",2,IF(E16="Normal k=1",1,IF(E16="Rectangular",SQRT(3),IF(E16="Triangular",SQRT(6),IF(E16="En U",SQRT(2),IF(E16="Incertidumbre típica",1,"")))))))</f>
        <v/>
      </c>
      <c r="G16" s="12" t="n">
        <v>1</v>
      </c>
      <c r="H16" s="14">
        <f>IF(AND((COUNT(D16)=1),(COUNT(F16)=1),OR(ISBLANK(G16),(COUNT(G16)=1))),IF(D16&gt;0,D16/F16*ABS(IF((COUNT(G16)=1),G16,1)),""),"")</f>
        <v/>
      </c>
      <c r="I16" s="12" t="n"/>
      <c r="J16" s="14">
        <f>IF((COUNT(H16)=1),H16^2,"")</f>
        <v/>
      </c>
      <c r="K16" s="15">
        <f>IF(AND((COUNT(J16)=1),SUM($J$11:$J$30)&gt;0),J16/SUM($J$11:$J$30),"")</f>
        <v/>
      </c>
      <c r="L16" s="14">
        <f>IF(AND((COUNT(H16)=1),(COUNT(I16)=1)),IF(I16&gt;=1,H16^4/I16,""),"")</f>
        <v/>
      </c>
      <c r="M16" s="14">
        <f>IF(ISBLANK(I16),"",IF((COUNT(I16)=1),IF(I16&gt;=1,"","Grados de libertad: 1 o más"),"Grados de libertad: 1 o más"))</f>
        <v/>
      </c>
    </row>
    <row r="17">
      <c r="A17" s="10" t="n">
        <v>7</v>
      </c>
      <c r="B17" s="11" t="n"/>
      <c r="C17" s="12" t="n"/>
      <c r="D17" s="12" t="n"/>
      <c r="E17" s="12" t="n"/>
      <c r="F17" s="13">
        <f>IF(E17="","",IF(E17="Normal k=2",2,IF(E17="Normal k=1",1,IF(E17="Rectangular",SQRT(3),IF(E17="Triangular",SQRT(6),IF(E17="En U",SQRT(2),IF(E17="Incertidumbre típica",1,"")))))))</f>
        <v/>
      </c>
      <c r="G17" s="12" t="n">
        <v>1</v>
      </c>
      <c r="H17" s="14">
        <f>IF(AND((COUNT(D17)=1),(COUNT(F17)=1),OR(ISBLANK(G17),(COUNT(G17)=1))),IF(D17&gt;0,D17/F17*ABS(IF((COUNT(G17)=1),G17,1)),""),"")</f>
        <v/>
      </c>
      <c r="I17" s="12" t="n"/>
      <c r="J17" s="14">
        <f>IF((COUNT(H17)=1),H17^2,"")</f>
        <v/>
      </c>
      <c r="K17" s="15">
        <f>IF(AND((COUNT(J17)=1),SUM($J$11:$J$30)&gt;0),J17/SUM($J$11:$J$30),"")</f>
        <v/>
      </c>
      <c r="L17" s="14">
        <f>IF(AND((COUNT(H17)=1),(COUNT(I17)=1)),IF(I17&gt;=1,H17^4/I17,""),"")</f>
        <v/>
      </c>
      <c r="M17" s="14">
        <f>IF(ISBLANK(I17),"",IF((COUNT(I17)=1),IF(I17&gt;=1,"","Grados de libertad: 1 o más"),"Grados de libertad: 1 o más"))</f>
        <v/>
      </c>
    </row>
    <row r="18">
      <c r="A18" s="10" t="n">
        <v>8</v>
      </c>
      <c r="B18" s="11" t="n"/>
      <c r="C18" s="12" t="n"/>
      <c r="D18" s="12" t="n"/>
      <c r="E18" s="12" t="n"/>
      <c r="F18" s="13">
        <f>IF(E18="","",IF(E18="Normal k=2",2,IF(E18="Normal k=1",1,IF(E18="Rectangular",SQRT(3),IF(E18="Triangular",SQRT(6),IF(E18="En U",SQRT(2),IF(E18="Incertidumbre típica",1,"")))))))</f>
        <v/>
      </c>
      <c r="G18" s="12" t="n">
        <v>1</v>
      </c>
      <c r="H18" s="14">
        <f>IF(AND((COUNT(D18)=1),(COUNT(F18)=1),OR(ISBLANK(G18),(COUNT(G18)=1))),IF(D18&gt;0,D18/F18*ABS(IF((COUNT(G18)=1),G18,1)),""),"")</f>
        <v/>
      </c>
      <c r="I18" s="12" t="n"/>
      <c r="J18" s="14">
        <f>IF((COUNT(H18)=1),H18^2,"")</f>
        <v/>
      </c>
      <c r="K18" s="15">
        <f>IF(AND((COUNT(J18)=1),SUM($J$11:$J$30)&gt;0),J18/SUM($J$11:$J$30),"")</f>
        <v/>
      </c>
      <c r="L18" s="14">
        <f>IF(AND((COUNT(H18)=1),(COUNT(I18)=1)),IF(I18&gt;=1,H18^4/I18,""),"")</f>
        <v/>
      </c>
      <c r="M18" s="14">
        <f>IF(ISBLANK(I18),"",IF((COUNT(I18)=1),IF(I18&gt;=1,"","Grados de libertad: 1 o más"),"Grados de libertad: 1 o más"))</f>
        <v/>
      </c>
    </row>
    <row r="19">
      <c r="A19" s="10" t="n">
        <v>9</v>
      </c>
      <c r="B19" s="11" t="n"/>
      <c r="C19" s="12" t="n"/>
      <c r="D19" s="12" t="n"/>
      <c r="E19" s="12" t="n"/>
      <c r="F19" s="13">
        <f>IF(E19="","",IF(E19="Normal k=2",2,IF(E19="Normal k=1",1,IF(E19="Rectangular",SQRT(3),IF(E19="Triangular",SQRT(6),IF(E19="En U",SQRT(2),IF(E19="Incertidumbre típica",1,"")))))))</f>
        <v/>
      </c>
      <c r="G19" s="12" t="n">
        <v>1</v>
      </c>
      <c r="H19" s="14">
        <f>IF(AND((COUNT(D19)=1),(COUNT(F19)=1),OR(ISBLANK(G19),(COUNT(G19)=1))),IF(D19&gt;0,D19/F19*ABS(IF((COUNT(G19)=1),G19,1)),""),"")</f>
        <v/>
      </c>
      <c r="I19" s="12" t="n"/>
      <c r="J19" s="14">
        <f>IF((COUNT(H19)=1),H19^2,"")</f>
        <v/>
      </c>
      <c r="K19" s="15">
        <f>IF(AND((COUNT(J19)=1),SUM($J$11:$J$30)&gt;0),J19/SUM($J$11:$J$30),"")</f>
        <v/>
      </c>
      <c r="L19" s="14">
        <f>IF(AND((COUNT(H19)=1),(COUNT(I19)=1)),IF(I19&gt;=1,H19^4/I19,""),"")</f>
        <v/>
      </c>
      <c r="M19" s="14">
        <f>IF(ISBLANK(I19),"",IF((COUNT(I19)=1),IF(I19&gt;=1,"","Grados de libertad: 1 o más"),"Grados de libertad: 1 o más"))</f>
        <v/>
      </c>
    </row>
    <row r="20">
      <c r="A20" s="10" t="n">
        <v>10</v>
      </c>
      <c r="B20" s="11" t="n"/>
      <c r="C20" s="12" t="n"/>
      <c r="D20" s="12" t="n"/>
      <c r="E20" s="12" t="n"/>
      <c r="F20" s="13">
        <f>IF(E20="","",IF(E20="Normal k=2",2,IF(E20="Normal k=1",1,IF(E20="Rectangular",SQRT(3),IF(E20="Triangular",SQRT(6),IF(E20="En U",SQRT(2),IF(E20="Incertidumbre típica",1,"")))))))</f>
        <v/>
      </c>
      <c r="G20" s="12" t="n">
        <v>1</v>
      </c>
      <c r="H20" s="14">
        <f>IF(AND((COUNT(D20)=1),(COUNT(F20)=1),OR(ISBLANK(G20),(COUNT(G20)=1))),IF(D20&gt;0,D20/F20*ABS(IF((COUNT(G20)=1),G20,1)),""),"")</f>
        <v/>
      </c>
      <c r="I20" s="12" t="n"/>
      <c r="J20" s="14">
        <f>IF((COUNT(H20)=1),H20^2,"")</f>
        <v/>
      </c>
      <c r="K20" s="15">
        <f>IF(AND((COUNT(J20)=1),SUM($J$11:$J$30)&gt;0),J20/SUM($J$11:$J$30),"")</f>
        <v/>
      </c>
      <c r="L20" s="14">
        <f>IF(AND((COUNT(H20)=1),(COUNT(I20)=1)),IF(I20&gt;=1,H20^4/I20,""),"")</f>
        <v/>
      </c>
      <c r="M20" s="14">
        <f>IF(ISBLANK(I20),"",IF((COUNT(I20)=1),IF(I20&gt;=1,"","Grados de libertad: 1 o más"),"Grados de libertad: 1 o más"))</f>
        <v/>
      </c>
    </row>
    <row r="21">
      <c r="A21" s="10" t="n">
        <v>11</v>
      </c>
      <c r="B21" s="11" t="n"/>
      <c r="C21" s="12" t="n"/>
      <c r="D21" s="12" t="n"/>
      <c r="E21" s="12" t="n"/>
      <c r="F21" s="13">
        <f>IF(E21="","",IF(E21="Normal k=2",2,IF(E21="Normal k=1",1,IF(E21="Rectangular",SQRT(3),IF(E21="Triangular",SQRT(6),IF(E21="En U",SQRT(2),IF(E21="Incertidumbre típica",1,"")))))))</f>
        <v/>
      </c>
      <c r="G21" s="12" t="n">
        <v>1</v>
      </c>
      <c r="H21" s="14">
        <f>IF(AND((COUNT(D21)=1),(COUNT(F21)=1),OR(ISBLANK(G21),(COUNT(G21)=1))),IF(D21&gt;0,D21/F21*ABS(IF((COUNT(G21)=1),G21,1)),""),"")</f>
        <v/>
      </c>
      <c r="I21" s="12" t="n"/>
      <c r="J21" s="14">
        <f>IF((COUNT(H21)=1),H21^2,"")</f>
        <v/>
      </c>
      <c r="K21" s="15">
        <f>IF(AND((COUNT(J21)=1),SUM($J$11:$J$30)&gt;0),J21/SUM($J$11:$J$30),"")</f>
        <v/>
      </c>
      <c r="L21" s="14">
        <f>IF(AND((COUNT(H21)=1),(COUNT(I21)=1)),IF(I21&gt;=1,H21^4/I21,""),"")</f>
        <v/>
      </c>
      <c r="M21" s="14">
        <f>IF(ISBLANK(I21),"",IF((COUNT(I21)=1),IF(I21&gt;=1,"","Grados de libertad: 1 o más"),"Grados de libertad: 1 o más"))</f>
        <v/>
      </c>
    </row>
    <row r="22">
      <c r="A22" s="10" t="n">
        <v>12</v>
      </c>
      <c r="B22" s="11" t="n"/>
      <c r="C22" s="12" t="n"/>
      <c r="D22" s="12" t="n"/>
      <c r="E22" s="12" t="n"/>
      <c r="F22" s="13">
        <f>IF(E22="","",IF(E22="Normal k=2",2,IF(E22="Normal k=1",1,IF(E22="Rectangular",SQRT(3),IF(E22="Triangular",SQRT(6),IF(E22="En U",SQRT(2),IF(E22="Incertidumbre típica",1,"")))))))</f>
        <v/>
      </c>
      <c r="G22" s="12" t="n">
        <v>1</v>
      </c>
      <c r="H22" s="14">
        <f>IF(AND((COUNT(D22)=1),(COUNT(F22)=1),OR(ISBLANK(G22),(COUNT(G22)=1))),IF(D22&gt;0,D22/F22*ABS(IF((COUNT(G22)=1),G22,1)),""),"")</f>
        <v/>
      </c>
      <c r="I22" s="12" t="n"/>
      <c r="J22" s="14">
        <f>IF((COUNT(H22)=1),H22^2,"")</f>
        <v/>
      </c>
      <c r="K22" s="15">
        <f>IF(AND((COUNT(J22)=1),SUM($J$11:$J$30)&gt;0),J22/SUM($J$11:$J$30),"")</f>
        <v/>
      </c>
      <c r="L22" s="14">
        <f>IF(AND((COUNT(H22)=1),(COUNT(I22)=1)),IF(I22&gt;=1,H22^4/I22,""),"")</f>
        <v/>
      </c>
      <c r="M22" s="14">
        <f>IF(ISBLANK(I22),"",IF((COUNT(I22)=1),IF(I22&gt;=1,"","Grados de libertad: 1 o más"),"Grados de libertad: 1 o más"))</f>
        <v/>
      </c>
    </row>
    <row r="23">
      <c r="A23" s="10" t="n">
        <v>13</v>
      </c>
      <c r="B23" s="11" t="n"/>
      <c r="C23" s="12" t="n"/>
      <c r="D23" s="12" t="n"/>
      <c r="E23" s="12" t="n"/>
      <c r="F23" s="13">
        <f>IF(E23="","",IF(E23="Normal k=2",2,IF(E23="Normal k=1",1,IF(E23="Rectangular",SQRT(3),IF(E23="Triangular",SQRT(6),IF(E23="En U",SQRT(2),IF(E23="Incertidumbre típica",1,"")))))))</f>
        <v/>
      </c>
      <c r="G23" s="12" t="n">
        <v>1</v>
      </c>
      <c r="H23" s="14">
        <f>IF(AND((COUNT(D23)=1),(COUNT(F23)=1),OR(ISBLANK(G23),(COUNT(G23)=1))),IF(D23&gt;0,D23/F23*ABS(IF((COUNT(G23)=1),G23,1)),""),"")</f>
        <v/>
      </c>
      <c r="I23" s="12" t="n"/>
      <c r="J23" s="14">
        <f>IF((COUNT(H23)=1),H23^2,"")</f>
        <v/>
      </c>
      <c r="K23" s="15">
        <f>IF(AND((COUNT(J23)=1),SUM($J$11:$J$30)&gt;0),J23/SUM($J$11:$J$30),"")</f>
        <v/>
      </c>
      <c r="L23" s="14">
        <f>IF(AND((COUNT(H23)=1),(COUNT(I23)=1)),IF(I23&gt;=1,H23^4/I23,""),"")</f>
        <v/>
      </c>
      <c r="M23" s="14">
        <f>IF(ISBLANK(I23),"",IF((COUNT(I23)=1),IF(I23&gt;=1,"","Grados de libertad: 1 o más"),"Grados de libertad: 1 o más"))</f>
        <v/>
      </c>
    </row>
    <row r="24">
      <c r="A24" s="10" t="n">
        <v>14</v>
      </c>
      <c r="B24" s="11" t="n"/>
      <c r="C24" s="12" t="n"/>
      <c r="D24" s="12" t="n"/>
      <c r="E24" s="12" t="n"/>
      <c r="F24" s="13">
        <f>IF(E24="","",IF(E24="Normal k=2",2,IF(E24="Normal k=1",1,IF(E24="Rectangular",SQRT(3),IF(E24="Triangular",SQRT(6),IF(E24="En U",SQRT(2),IF(E24="Incertidumbre típica",1,"")))))))</f>
        <v/>
      </c>
      <c r="G24" s="12" t="n">
        <v>1</v>
      </c>
      <c r="H24" s="14">
        <f>IF(AND((COUNT(D24)=1),(COUNT(F24)=1),OR(ISBLANK(G24),(COUNT(G24)=1))),IF(D24&gt;0,D24/F24*ABS(IF((COUNT(G24)=1),G24,1)),""),"")</f>
        <v/>
      </c>
      <c r="I24" s="12" t="n"/>
      <c r="J24" s="14">
        <f>IF((COUNT(H24)=1),H24^2,"")</f>
        <v/>
      </c>
      <c r="K24" s="15">
        <f>IF(AND((COUNT(J24)=1),SUM($J$11:$J$30)&gt;0),J24/SUM($J$11:$J$30),"")</f>
        <v/>
      </c>
      <c r="L24" s="14">
        <f>IF(AND((COUNT(H24)=1),(COUNT(I24)=1)),IF(I24&gt;=1,H24^4/I24,""),"")</f>
        <v/>
      </c>
      <c r="M24" s="14">
        <f>IF(ISBLANK(I24),"",IF((COUNT(I24)=1),IF(I24&gt;=1,"","Grados de libertad: 1 o más"),"Grados de libertad: 1 o más"))</f>
        <v/>
      </c>
    </row>
    <row r="25">
      <c r="A25" s="10" t="n">
        <v>15</v>
      </c>
      <c r="B25" s="11" t="n"/>
      <c r="C25" s="12" t="n"/>
      <c r="D25" s="12" t="n"/>
      <c r="E25" s="12" t="n"/>
      <c r="F25" s="13">
        <f>IF(E25="","",IF(E25="Normal k=2",2,IF(E25="Normal k=1",1,IF(E25="Rectangular",SQRT(3),IF(E25="Triangular",SQRT(6),IF(E25="En U",SQRT(2),IF(E25="Incertidumbre típica",1,"")))))))</f>
        <v/>
      </c>
      <c r="G25" s="12" t="n">
        <v>1</v>
      </c>
      <c r="H25" s="14">
        <f>IF(AND((COUNT(D25)=1),(COUNT(F25)=1),OR(ISBLANK(G25),(COUNT(G25)=1))),IF(D25&gt;0,D25/F25*ABS(IF((COUNT(G25)=1),G25,1)),""),"")</f>
        <v/>
      </c>
      <c r="I25" s="12" t="n"/>
      <c r="J25" s="14">
        <f>IF((COUNT(H25)=1),H25^2,"")</f>
        <v/>
      </c>
      <c r="K25" s="15">
        <f>IF(AND((COUNT(J25)=1),SUM($J$11:$J$30)&gt;0),J25/SUM($J$11:$J$30),"")</f>
        <v/>
      </c>
      <c r="L25" s="14">
        <f>IF(AND((COUNT(H25)=1),(COUNT(I25)=1)),IF(I25&gt;=1,H25^4/I25,""),"")</f>
        <v/>
      </c>
      <c r="M25" s="14">
        <f>IF(ISBLANK(I25),"",IF((COUNT(I25)=1),IF(I25&gt;=1,"","Grados de libertad: 1 o más"),"Grados de libertad: 1 o más"))</f>
        <v/>
      </c>
    </row>
    <row r="26">
      <c r="A26" s="10" t="n">
        <v>16</v>
      </c>
      <c r="B26" s="11" t="n"/>
      <c r="C26" s="12" t="n"/>
      <c r="D26" s="12" t="n"/>
      <c r="E26" s="12" t="n"/>
      <c r="F26" s="13">
        <f>IF(E26="","",IF(E26="Normal k=2",2,IF(E26="Normal k=1",1,IF(E26="Rectangular",SQRT(3),IF(E26="Triangular",SQRT(6),IF(E26="En U",SQRT(2),IF(E26="Incertidumbre típica",1,"")))))))</f>
        <v/>
      </c>
      <c r="G26" s="12" t="n">
        <v>1</v>
      </c>
      <c r="H26" s="14">
        <f>IF(AND((COUNT(D26)=1),(COUNT(F26)=1),OR(ISBLANK(G26),(COUNT(G26)=1))),IF(D26&gt;0,D26/F26*ABS(IF((COUNT(G26)=1),G26,1)),""),"")</f>
        <v/>
      </c>
      <c r="I26" s="12" t="n"/>
      <c r="J26" s="14">
        <f>IF((COUNT(H26)=1),H26^2,"")</f>
        <v/>
      </c>
      <c r="K26" s="15">
        <f>IF(AND((COUNT(J26)=1),SUM($J$11:$J$30)&gt;0),J26/SUM($J$11:$J$30),"")</f>
        <v/>
      </c>
      <c r="L26" s="14">
        <f>IF(AND((COUNT(H26)=1),(COUNT(I26)=1)),IF(I26&gt;=1,H26^4/I26,""),"")</f>
        <v/>
      </c>
      <c r="M26" s="14">
        <f>IF(ISBLANK(I26),"",IF((COUNT(I26)=1),IF(I26&gt;=1,"","Grados de libertad: 1 o más"),"Grados de libertad: 1 o más"))</f>
        <v/>
      </c>
    </row>
    <row r="27">
      <c r="A27" s="10" t="n">
        <v>17</v>
      </c>
      <c r="B27" s="11" t="n"/>
      <c r="C27" s="12" t="n"/>
      <c r="D27" s="12" t="n"/>
      <c r="E27" s="12" t="n"/>
      <c r="F27" s="13">
        <f>IF(E27="","",IF(E27="Normal k=2",2,IF(E27="Normal k=1",1,IF(E27="Rectangular",SQRT(3),IF(E27="Triangular",SQRT(6),IF(E27="En U",SQRT(2),IF(E27="Incertidumbre típica",1,"")))))))</f>
        <v/>
      </c>
      <c r="G27" s="12" t="n">
        <v>1</v>
      </c>
      <c r="H27" s="14">
        <f>IF(AND((COUNT(D27)=1),(COUNT(F27)=1),OR(ISBLANK(G27),(COUNT(G27)=1))),IF(D27&gt;0,D27/F27*ABS(IF((COUNT(G27)=1),G27,1)),""),"")</f>
        <v/>
      </c>
      <c r="I27" s="12" t="n"/>
      <c r="J27" s="14">
        <f>IF((COUNT(H27)=1),H27^2,"")</f>
        <v/>
      </c>
      <c r="K27" s="15">
        <f>IF(AND((COUNT(J27)=1),SUM($J$11:$J$30)&gt;0),J27/SUM($J$11:$J$30),"")</f>
        <v/>
      </c>
      <c r="L27" s="14">
        <f>IF(AND((COUNT(H27)=1),(COUNT(I27)=1)),IF(I27&gt;=1,H27^4/I27,""),"")</f>
        <v/>
      </c>
      <c r="M27" s="14">
        <f>IF(ISBLANK(I27),"",IF((COUNT(I27)=1),IF(I27&gt;=1,"","Grados de libertad: 1 o más"),"Grados de libertad: 1 o más"))</f>
        <v/>
      </c>
    </row>
    <row r="28">
      <c r="A28" s="10" t="n">
        <v>18</v>
      </c>
      <c r="B28" s="11" t="n"/>
      <c r="C28" s="12" t="n"/>
      <c r="D28" s="12" t="n"/>
      <c r="E28" s="12" t="n"/>
      <c r="F28" s="13">
        <f>IF(E28="","",IF(E28="Normal k=2",2,IF(E28="Normal k=1",1,IF(E28="Rectangular",SQRT(3),IF(E28="Triangular",SQRT(6),IF(E28="En U",SQRT(2),IF(E28="Incertidumbre típica",1,"")))))))</f>
        <v/>
      </c>
      <c r="G28" s="12" t="n">
        <v>1</v>
      </c>
      <c r="H28" s="14">
        <f>IF(AND((COUNT(D28)=1),(COUNT(F28)=1),OR(ISBLANK(G28),(COUNT(G28)=1))),IF(D28&gt;0,D28/F28*ABS(IF((COUNT(G28)=1),G28,1)),""),"")</f>
        <v/>
      </c>
      <c r="I28" s="12" t="n"/>
      <c r="J28" s="14">
        <f>IF((COUNT(H28)=1),H28^2,"")</f>
        <v/>
      </c>
      <c r="K28" s="15">
        <f>IF(AND((COUNT(J28)=1),SUM($J$11:$J$30)&gt;0),J28/SUM($J$11:$J$30),"")</f>
        <v/>
      </c>
      <c r="L28" s="14">
        <f>IF(AND((COUNT(H28)=1),(COUNT(I28)=1)),IF(I28&gt;=1,H28^4/I28,""),"")</f>
        <v/>
      </c>
      <c r="M28" s="14">
        <f>IF(ISBLANK(I28),"",IF((COUNT(I28)=1),IF(I28&gt;=1,"","Grados de libertad: 1 o más"),"Grados de libertad: 1 o más"))</f>
        <v/>
      </c>
    </row>
    <row r="29">
      <c r="A29" s="10" t="n">
        <v>19</v>
      </c>
      <c r="B29" s="11" t="n"/>
      <c r="C29" s="12" t="n"/>
      <c r="D29" s="12" t="n"/>
      <c r="E29" s="12" t="n"/>
      <c r="F29" s="13">
        <f>IF(E29="","",IF(E29="Normal k=2",2,IF(E29="Normal k=1",1,IF(E29="Rectangular",SQRT(3),IF(E29="Triangular",SQRT(6),IF(E29="En U",SQRT(2),IF(E29="Incertidumbre típica",1,"")))))))</f>
        <v/>
      </c>
      <c r="G29" s="12" t="n">
        <v>1</v>
      </c>
      <c r="H29" s="14">
        <f>IF(AND((COUNT(D29)=1),(COUNT(F29)=1),OR(ISBLANK(G29),(COUNT(G29)=1))),IF(D29&gt;0,D29/F29*ABS(IF((COUNT(G29)=1),G29,1)),""),"")</f>
        <v/>
      </c>
      <c r="I29" s="12" t="n"/>
      <c r="J29" s="14">
        <f>IF((COUNT(H29)=1),H29^2,"")</f>
        <v/>
      </c>
      <c r="K29" s="15">
        <f>IF(AND((COUNT(J29)=1),SUM($J$11:$J$30)&gt;0),J29/SUM($J$11:$J$30),"")</f>
        <v/>
      </c>
      <c r="L29" s="14">
        <f>IF(AND((COUNT(H29)=1),(COUNT(I29)=1)),IF(I29&gt;=1,H29^4/I29,""),"")</f>
        <v/>
      </c>
      <c r="M29" s="14">
        <f>IF(ISBLANK(I29),"",IF((COUNT(I29)=1),IF(I29&gt;=1,"","Grados de libertad: 1 o más"),"Grados de libertad: 1 o más"))</f>
        <v/>
      </c>
    </row>
    <row r="30">
      <c r="A30" s="10" t="n">
        <v>20</v>
      </c>
      <c r="B30" s="11" t="n"/>
      <c r="C30" s="12" t="n"/>
      <c r="D30" s="12" t="n"/>
      <c r="E30" s="12" t="n"/>
      <c r="F30" s="13">
        <f>IF(E30="","",IF(E30="Normal k=2",2,IF(E30="Normal k=1",1,IF(E30="Rectangular",SQRT(3),IF(E30="Triangular",SQRT(6),IF(E30="En U",SQRT(2),IF(E30="Incertidumbre típica",1,"")))))))</f>
        <v/>
      </c>
      <c r="G30" s="12" t="n">
        <v>1</v>
      </c>
      <c r="H30" s="14">
        <f>IF(AND((COUNT(D30)=1),(COUNT(F30)=1),OR(ISBLANK(G30),(COUNT(G30)=1))),IF(D30&gt;0,D30/F30*ABS(IF((COUNT(G30)=1),G30,1)),""),"")</f>
        <v/>
      </c>
      <c r="I30" s="12" t="n"/>
      <c r="J30" s="14">
        <f>IF((COUNT(H30)=1),H30^2,"")</f>
        <v/>
      </c>
      <c r="K30" s="15">
        <f>IF(AND((COUNT(J30)=1),SUM($J$11:$J$30)&gt;0),J30/SUM($J$11:$J$30),"")</f>
        <v/>
      </c>
      <c r="L30" s="14">
        <f>IF(AND((COUNT(H30)=1),(COUNT(I30)=1)),IF(I30&gt;=1,H30^4/I30,""),"")</f>
        <v/>
      </c>
      <c r="M30" s="14">
        <f>IF(ISBLANK(I30),"",IF((COUNT(I30)=1),IF(I30&gt;=1,"","Grados de libertad: 1 o más"),"Grados de libertad: 1 o más"))</f>
        <v/>
      </c>
    </row>
    <row r="31">
      <c r="B31" s="16" t="inlineStr">
        <is>
          <t>Suma</t>
        </is>
      </c>
      <c r="J31" s="17">
        <f>IF(COUNT(J11:J30)=0,"",SUM(J11:J30))</f>
        <v/>
      </c>
      <c r="L31" s="17">
        <f>IF(COUNT(L11:L30)=0,"",SUM(L11:L30))</f>
        <v/>
      </c>
    </row>
    <row r="33">
      <c r="A33" s="18" t="inlineStr">
        <is>
          <t>Resultados</t>
        </is>
      </c>
    </row>
    <row r="34">
      <c r="A34" s="19" t="inlineStr">
        <is>
          <t>Contribuciones usadas</t>
        </is>
      </c>
      <c r="G34" s="20">
        <f>COUNT(H11:H30)</f>
        <v/>
      </c>
    </row>
    <row r="35">
      <c r="A35" s="5">
        <f>"Incertidumbre típica combinada u_c = √(Σ u_i²)"&amp;IF(C6="",""," ("&amp;C6&amp;")")</f>
        <v/>
      </c>
      <c r="G35" s="21">
        <f>IF(COUNT(H11:H30)=0,"",SQRT(SUM(J11:J30)))</f>
        <v/>
      </c>
    </row>
    <row r="36">
      <c r="A36" s="19" t="inlineStr">
        <is>
          <t>Modo de cobertura (elige de la lista)</t>
        </is>
      </c>
      <c r="G36" s="22" t="inlineStr">
        <is>
          <t>A partir de los grados de libertad efectivos (95%)</t>
        </is>
      </c>
    </row>
    <row r="37">
      <c r="A37" s="19" t="inlineStr">
        <is>
          <t>Factor de cobertura k para k fijo</t>
        </is>
      </c>
      <c r="G37" s="22" t="n">
        <v>2</v>
      </c>
    </row>
    <row r="38">
      <c r="A38" s="19" t="inlineStr">
        <is>
          <t>Grados de libertad efectivos v_eff (Welch-Satterthwaite)</t>
        </is>
      </c>
      <c r="G38" s="23">
        <f>IF((COUNT(G35)=1),IF(COUNTIF(M11:M30,"Grados de libertad: 1 o más")&gt;0,"Corrige los grados de libertad marcados",IF(SUM(L11:L30)&gt;0,G35^4/SUM(L11:L30),"infinito")),"")</f>
        <v/>
      </c>
    </row>
    <row r="39">
      <c r="A39" s="19" t="inlineStr">
        <is>
          <t>Factor de cobertura k usado</t>
        </is>
      </c>
      <c r="G39" s="24">
        <f>IF((COUNT(G35)=1),IF(G36="k fijo",IF(AND((COUNT(G37)=1),G37&gt;0),G37,""),IF(G36="A partir de los grados de libertad efectivos (95%)",IF((COUNT(G38)=1),_xlfn.T.INV.2T(0.05,INT(G38)),IF(G38="Corrige los grados de libertad marcados","Corrige los grados de libertad marcados",_xlfn.NORM.S.INV(0.975))),"")),"")</f>
        <v/>
      </c>
    </row>
    <row r="40">
      <c r="A40" s="5">
        <f>"Incertidumbre expandida U = k × u_c"&amp;IF(C6="",""," ("&amp;C6&amp;")")</f>
        <v/>
      </c>
      <c r="G40" s="21">
        <f>IF((COUNT(G35)=1),IF((COUNT(G39)=1),G39*G35,IF(G39="Corrige los grados de libertad marcados","Corrige los grados de libertad marcados","")),"")</f>
        <v/>
      </c>
    </row>
    <row r="42">
      <c r="A42" s="25" t="inlineStr">
        <is>
          <t>Fila 4: el valor declarado está en °C. c = 25 mm × 11,5 × 10^-6 /°C = 0,2875 µm/°C lo convierte a µm.</t>
        </is>
      </c>
    </row>
    <row r="43">
      <c r="A43" s="25" t="inlineStr">
        <is>
          <t>La fila 3 es de Tipo A: s a partir de 10 lecturas, así que 9 grados de libertad. Las demás filas se dejan vacías, lo que cuenta como infinito.</t>
        </is>
      </c>
    </row>
    <row r="44">
      <c r="A44" s="25" t="inlineStr">
        <is>
          <t>El modo de cobertura está en grados de libertad efectivos para mostrar cómo k sale de v_eff. Cámbialo a k fijo para usar k = 2.</t>
        </is>
      </c>
    </row>
    <row r="46">
      <c r="A46" s="25" t="inlineStr">
        <is>
          <t>Método: GUM (JCGM 100:2008). u_i = valor declarado / divisor × |c|. Las contribuciones se combinan por raíz de la suma de cuadrados como entradas no correlacionadas.</t>
        </is>
      </c>
    </row>
    <row r="47">
      <c r="A47" s="25" t="inlineStr">
        <is>
          <t>La hoja hace la aritmética. Elegir las contribuciones, las distribuciones, los coeficientes de sensibilidad y los grados de libertad queda a tu criterio.</t>
        </is>
      </c>
    </row>
    <row r="48">
      <c r="A48" s="8" t="inlineStr">
        <is>
          <t>Plantilla gratuita de Axiospec, software de gestión de calibraciones. axiospec.com/tools/uncertainty-budget-template</t>
        </is>
      </c>
    </row>
  </sheetData>
  <mergeCells count="17">
    <mergeCell ref="A4:B4"/>
    <mergeCell ref="C8:G8"/>
    <mergeCell ref="A38:F38"/>
    <mergeCell ref="C4:G4"/>
    <mergeCell ref="C7:G7"/>
    <mergeCell ref="A7:B7"/>
    <mergeCell ref="A36:F36"/>
    <mergeCell ref="C6:G6"/>
    <mergeCell ref="A37:F37"/>
    <mergeCell ref="A5:B5"/>
    <mergeCell ref="C5:G5"/>
    <mergeCell ref="A34:F34"/>
    <mergeCell ref="A35:F35"/>
    <mergeCell ref="A40:F40"/>
    <mergeCell ref="A8:B8"/>
    <mergeCell ref="A6:B6"/>
    <mergeCell ref="A39:F39"/>
  </mergeCells>
  <conditionalFormatting sqref="I11:I30 M11:M30">
    <cfRule type="expression" priority="1" dxfId="0">
      <formula>$M11&lt;&gt;""</formula>
    </cfRule>
  </conditionalFormatting>
  <conditionalFormatting sqref="G38:G40">
    <cfRule type="expression" priority="2" dxfId="0">
      <formula>G38="Corrige los grados de libertad marcados"</formula>
    </cfRule>
  </conditionalFormatting>
  <dataValidations count="3">
    <dataValidation sqref="C11:C30" showDropDown="0" showInputMessage="0" showErrorMessage="1" allowBlank="1" type="list">
      <formula1>"A,B"</formula1>
    </dataValidation>
    <dataValidation sqref="E11:E30" showDropDown="0" showInputMessage="0" showErrorMessage="1" allowBlank="1" type="list">
      <formula1>"Normal k=2,Normal k=1,Rectangular,Triangular,En U,Incertidumbre típica"</formula1>
    </dataValidation>
    <dataValidation sqref="G36" showDropDown="0" showInputMessage="0" showErrorMessage="1" allowBlank="1" type="list">
      <formula1>"k fijo,A partir de los grados de libertad efectivos (95%)"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2026-09-26T23:56:41Z</dcterms:created>
  <dcterms:modified xsi:type="dcterms:W3CDTF">2026-09-26T23:56:41Z</dcterms:modified>
</cp:coreProperties>
</file>