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Étude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Mesures par rapport à la valeur de référence</a:t>
            </a:r>
          </a:p>
        </rich>
      </tx>
    </title>
    <plotArea>
      <lineChart>
        <grouping val="standard"/>
        <ser>
          <idx val="0"/>
          <order val="0"/>
          <tx>
            <strRef>
              <f>'Étude'!B23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'Étude'!$B$24:$B$73</f>
            </numRef>
          </val>
        </ser>
        <ser>
          <idx val="1"/>
          <order val="1"/>
          <tx>
            <strRef>
              <f>'Étude'!C23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'Étude'!$C$24:$C$73</f>
            </numRef>
          </val>
        </ser>
        <ser>
          <idx val="2"/>
          <order val="2"/>
          <tx>
            <strRef>
              <f>'Étude'!D23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'Étude'!$D$24:$D$73</f>
            </numRef>
          </val>
        </ser>
        <ser>
          <idx val="3"/>
          <order val="3"/>
          <tx>
            <strRef>
              <f>'Étude'!E23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'Étude'!$A$24:$A$73</f>
            </numRef>
          </cat>
          <val>
            <numRef>
              <f>'Étude'!$E$24:$E$73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Mesure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Mesures par rapport à la valeur de référence</a:t>
            </a:r>
          </a:p>
        </rich>
      </tx>
    </title>
    <plotArea>
      <lineChart>
        <grouping val="standard"/>
        <ser>
          <idx val="0"/>
          <order val="0"/>
          <tx>
            <strRef>
              <f>'Exemple (rempli)'!B23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(rempli)'!$B$24:$B$73</f>
            </numRef>
          </val>
        </ser>
        <ser>
          <idx val="1"/>
          <order val="1"/>
          <tx>
            <strRef>
              <f>'Exemple (rempli)'!C23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(rempli)'!$C$24:$C$73</f>
            </numRef>
          </val>
        </ser>
        <ser>
          <idx val="2"/>
          <order val="2"/>
          <tx>
            <strRef>
              <f>'Exemple (rempli)'!D23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(rempli)'!$D$24:$D$73</f>
            </numRef>
          </val>
        </ser>
        <ser>
          <idx val="3"/>
          <order val="3"/>
          <tx>
            <strRef>
              <f>'Exemple (rempli)'!E23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'Exemple (rempli)'!$A$24:$A$73</f>
            </numRef>
          </cat>
          <val>
            <numRef>
              <f>'Exemple (rempli)'!$E$24:$E$73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Mesure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fr-CA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fr-CA" TargetMode="External" Id="rId2" /><Relationship Type="http://schemas.openxmlformats.org/officeDocument/2006/relationships/hyperlink" Target="https://axiospec.com/fr-CA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fr-CA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fr-CA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Comment réaliser une étude de type 1</t>
        </is>
      </c>
    </row>
    <row r="2">
      <c r="A2" s="2" t="inlineStr"/>
    </row>
    <row r="3">
      <c r="A3" s="2" t="inlineStr">
        <is>
          <t>Une étude de type 1 évalue l'instrument seul : un opérateur, une pièce de référence et de nombreuses mesures répétées. Elle montre la dispersion de l'instrument (répétabilité) et l'écart de sa moyenne par rapport à la valeur vraie (biais), rapportés à la tolérance.</t>
        </is>
      </c>
    </row>
    <row r="4">
      <c r="A4" s="2" t="inlineStr"/>
    </row>
    <row r="5">
      <c r="A5" s="2" t="inlineStr">
        <is>
          <t>1. Choisissez une pièce de référence de valeur connue, comme une bague de réglage ou une pièce étalon, si possible proche du milieu de la tolérance.</t>
        </is>
      </c>
    </row>
    <row r="6">
      <c r="A6" s="2" t="inlineStr">
        <is>
          <t>2. Dans la feuille Étude, entrez la valeur de référence (Xm), les deux limites de spécification et la résolution de l'instrument.</t>
        </is>
      </c>
    </row>
    <row r="7">
      <c r="A7" s="2" t="inlineStr">
        <is>
          <t>3. Mesurez la pièce de référence 50 fois (au moins 25), en retirant puis en repositionnant la pièce ou l'instrument entre deux mesures, et entrez chaque mesure.</t>
        </is>
      </c>
    </row>
    <row r="8">
      <c r="A8" s="2" t="inlineStr">
        <is>
          <t>4. Lisez Cg et Cgk. Le critère habituel est que les deux atteignent 1,33 ou plus, ce qui revient à un %Var de 15 % ou moins.</t>
        </is>
      </c>
    </row>
    <row r="9">
      <c r="A9" s="2" t="inlineStr">
        <is>
          <t>5. Si Cg passe mais pas Cgk, l'instrument est précis mais biaisé : vérifiez le réglage ou le zéro. Si Cg ne passe pas, l'instrument est trop dispersé pour cette tolérance.</t>
        </is>
      </c>
    </row>
    <row r="10">
      <c r="A10" s="2" t="inlineStr"/>
    </row>
    <row r="11">
      <c r="A11" s="1" t="inlineStr">
        <is>
          <t>K et L</t>
        </is>
      </c>
    </row>
    <row r="12">
      <c r="A12" s="2" t="inlineStr"/>
    </row>
    <row r="13">
      <c r="A13" s="2" t="inlineStr">
        <is>
          <t>K est la part de la tolérance que l'instrument peut utiliser (20 % par défaut) et L le multiplicateur de dispersion (6 par défaut). Ne les modifiez que si votre client ou votre procédure le demande.</t>
        </is>
      </c>
    </row>
    <row r="14">
      <c r="A14" s="2" t="inlineStr"/>
    </row>
    <row r="15">
      <c r="A15" s="2" t="inlineStr">
        <is>
          <t>L'étude de type 1 précède un Gage R&amp;R. Si l'instrument échoue ici, corrigez la cause avant de lancer une étude avec plusieurs opérateurs.</t>
        </is>
      </c>
    </row>
    <row r="16">
      <c r="A16" s="3" t="inlineStr">
        <is>
          <t>Modèle gratuit de Gage R&amp;R : axiospec.com/tools/gage-rr-template</t>
        </is>
      </c>
    </row>
    <row r="17">
      <c r="A17" s="2" t="inlineStr"/>
    </row>
    <row r="18">
      <c r="A18" s="2" t="inlineStr">
        <is>
          <t>La feuille Exemple montre une étude remplie d'un alésomètre numérique sur une bague de réglage de 25 mm.</t>
        </is>
      </c>
    </row>
    <row r="19">
      <c r="A19" s="2" t="inlineStr"/>
    </row>
    <row r="20">
      <c r="A20" s="4" t="inlineStr">
        <is>
          <t>Joignez ce classeur au dossier de l'instrument dans Axiospec, à côté de son historique d'étalonnage. Gratuit jusqu'à 50 instruments : axiospec.com/signup</t>
        </is>
      </c>
    </row>
    <row r="21">
      <c r="A21" s="3" t="inlineStr">
        <is>
          <t>Modèle gratuit d'Axiospec, logiciel de gestion des étalonnages 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Étude de type 1 de l'instrument (Cg et Cgk)</t>
        </is>
      </c>
    </row>
    <row r="2">
      <c r="A2" t="inlineStr">
        <is>
          <t>Un opérateur mesure une pièce de référence 50 fois. Remplissez les cellules jaunes.</t>
        </is>
      </c>
    </row>
    <row r="3">
      <c r="D3" s="6" t="inlineStr">
        <is>
          <t>Résultats</t>
        </is>
      </c>
    </row>
    <row r="4">
      <c r="A4" s="7" t="inlineStr">
        <is>
          <t>Caractéristique</t>
        </is>
      </c>
      <c r="B4" s="8" t="n"/>
      <c r="D4" s="7" t="inlineStr">
        <is>
          <t>Mesures entrées (n)</t>
        </is>
      </c>
      <c r="E4" s="9">
        <f>COUNT($B$24:$B$73)</f>
        <v/>
      </c>
    </row>
    <row r="5">
      <c r="A5" s="7" t="inlineStr">
        <is>
          <t>ID de l'instrument</t>
        </is>
      </c>
      <c r="B5" s="8" t="n"/>
      <c r="D5" s="7" t="inlineStr">
        <is>
          <t>Moyenne</t>
        </is>
      </c>
      <c r="E5" s="10">
        <f>IF($E$4&gt;=2,AVERAGE($B$24:$B$73),"")</f>
        <v/>
      </c>
    </row>
    <row r="6">
      <c r="A6" s="7" t="inlineStr">
        <is>
          <t>Pièce de référence</t>
        </is>
      </c>
      <c r="B6" s="8" t="n"/>
      <c r="D6" s="7" t="inlineStr">
        <is>
          <t>Écart type (s)</t>
        </is>
      </c>
      <c r="E6" s="10">
        <f>IF($E$4&gt;=2,STDEV($B$24:$B$73),"")</f>
        <v/>
      </c>
    </row>
    <row r="7">
      <c r="A7" s="7" t="inlineStr">
        <is>
          <t>Valeur de référence (Xm)</t>
        </is>
      </c>
      <c r="B7" s="11" t="n"/>
      <c r="D7" s="7" t="inlineStr">
        <is>
          <t>Tolérance (LSS - LIS)</t>
        </is>
      </c>
      <c r="E7" s="12">
        <f>IF(AND((COUNT($B$8)=1),(COUNT($B$9)=1)),$B$9-$B$8,"")</f>
        <v/>
      </c>
    </row>
    <row r="8">
      <c r="A8" s="7" t="inlineStr">
        <is>
          <t>Limite inférieure de spécification (LIS)</t>
        </is>
      </c>
      <c r="B8" s="11" t="n"/>
      <c r="D8" s="7" t="inlineStr">
        <is>
          <t>Biais (moyenne - Xm)</t>
        </is>
      </c>
      <c r="E8" s="10">
        <f>IF(AND($E$4&gt;=2,(COUNT($B$7)=1)),$E$5-$B$7,"")</f>
        <v/>
      </c>
    </row>
    <row r="9">
      <c r="A9" s="7" t="inlineStr">
        <is>
          <t>Limite supérieure de spécification (LSS)</t>
        </is>
      </c>
      <c r="B9" s="11" t="n"/>
      <c r="D9" s="7" t="inlineStr">
        <is>
          <t>Variation de l'étude (L x s)</t>
        </is>
      </c>
      <c r="E9" s="10">
        <f>IF(AND((COUNT($E$6)=1),(COUNT($B$12)=1)),$B$12*$E$6,"")</f>
        <v/>
      </c>
    </row>
    <row r="10">
      <c r="A10" s="7" t="inlineStr">
        <is>
          <t>Résolution de l'instrument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tolérance (en général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multiplicateur de dispersion (en général 6)</t>
        </is>
      </c>
      <c r="B12" s="8" t="n">
        <v>6</v>
      </c>
      <c r="D12" s="7" t="inlineStr">
        <is>
          <t>%Var, répétabilité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Opérateur</t>
        </is>
      </c>
      <c r="B13" s="8" t="n"/>
      <c r="D13" s="7" t="inlineStr">
        <is>
          <t>%Var, répétabilité et biais</t>
        </is>
      </c>
      <c r="E13" s="14">
        <f>IF((COUNT($E$11)=1),IF($E$11&gt;0,$B$11/$E$11,""),"")</f>
        <v/>
      </c>
    </row>
    <row r="14">
      <c r="A14" s="7" t="inlineStr">
        <is>
          <t>Date</t>
        </is>
      </c>
      <c r="B14" s="8" t="n"/>
      <c r="D14" s="7" t="inlineStr">
        <is>
          <t>Statistique t du biais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Valeur p du biais</t>
        </is>
      </c>
      <c r="E15" s="12">
        <f>IF((COUNT($E$14)=1),TDIST(ABS($E$14),$E$4-1,2),"")</f>
        <v/>
      </c>
    </row>
    <row r="16">
      <c r="D16" s="7" t="inlineStr">
        <is>
          <t>Résolution, % de la tolérance</t>
        </is>
      </c>
      <c r="E16" s="14">
        <f>IF(AND((COUNT($B$10)=1),(COUNT($E$7)=1)),IF($E$7&gt;0,100*$B$10/$E$7,""),"")</f>
        <v/>
      </c>
    </row>
    <row r="17">
      <c r="D17" s="7" t="inlineStr">
        <is>
          <t>Résultat</t>
        </is>
      </c>
      <c r="E17" s="16">
        <f>IF(AND((COUNT($E$10)=1),(COUNT($E$11)=1)),IF(AND($E$10&gt;=1.33,$E$11&gt;=1.33),"Capable : Cg et Cgk valent tous deux 1,33 ou plus","Non capable : Cg ou Cgk est inférieur à 1,33"),"Entrez Xm, les deux limites et au moins 25 mesures")</f>
        <v/>
      </c>
    </row>
    <row r="18">
      <c r="D18" s="7" t="inlineStr">
        <is>
          <t>Test du biais</t>
        </is>
      </c>
      <c r="E18" s="17">
        <f>IF((COUNT($E$15)=1),IF($E$15&lt;0.05,"Le biais est significatif (p inférieur à 0,05)","Le biais n'est pas significatif (p de 0,05 ou plus)"),"")</f>
        <v/>
      </c>
    </row>
    <row r="19">
      <c r="D19" s="7" t="inlineStr">
        <is>
          <t>Contrôle de la résolution</t>
        </is>
      </c>
      <c r="E19" s="17">
        <f>IF((COUNT($E$16)=1),IF($E$16&lt;=5,"La résolution reste dans 5 % de la tolérance","La résolution dépasse 5 % de la tolérance. Utilisez un instrument plus fin."),"")</f>
        <v/>
      </c>
    </row>
    <row r="20" ht="60" customHeight="1">
      <c r="D20" s="2" t="inlineStr">
        <is>
          <t>Cg = (K/100 x T) / (L x s). Cgk = ((K/200) x T - |biais|) / (L x s / 2). %Var = 100 x L x s / T, et K / Cgk avec le biais. Avec K = 20 et L = 6, on retrouve les formules usuelles Cg = 0,2T / 6s et Cgk = (0,1T - |biais|) / 3s. Le test t du biais a n - 1 degrés de liberté.</t>
        </is>
      </c>
    </row>
    <row r="21"/>
    <row r="23">
      <c r="A23" s="18" t="inlineStr">
        <is>
          <t>#</t>
        </is>
      </c>
      <c r="B23" s="18" t="inlineStr">
        <is>
          <t>Mesure</t>
        </is>
      </c>
      <c r="C23" s="18" t="inlineStr">
        <is>
          <t>Xm</t>
        </is>
      </c>
      <c r="D23" s="18" t="inlineStr">
        <is>
          <t>Xm + K/2 % de la tolérance</t>
        </is>
      </c>
      <c r="E23" s="18" t="inlineStr">
        <is>
          <t>Xm - K/2 % de la tolérance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Modèle gratuit d'Axiospec, logiciel de gestion des étalonnages.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Étude de type 1 de l'instrument (Cg et Cgk)</t>
        </is>
      </c>
    </row>
    <row r="2">
      <c r="A2" t="inlineStr">
        <is>
          <t>Un opérateur mesure une pièce de référence 50 fois. Remplissez les cellules jaunes.</t>
        </is>
      </c>
    </row>
    <row r="3">
      <c r="D3" s="6" t="inlineStr">
        <is>
          <t>Résultats</t>
        </is>
      </c>
    </row>
    <row r="4">
      <c r="A4" s="7" t="inlineStr">
        <is>
          <t>Caractéristique</t>
        </is>
      </c>
      <c r="B4" s="8" t="inlineStr">
        <is>
          <t>Diamètre d'alésage, mm</t>
        </is>
      </c>
      <c r="D4" s="7" t="inlineStr">
        <is>
          <t>Mesures entrées (n)</t>
        </is>
      </c>
      <c r="E4" s="9">
        <f>COUNT($B$24:$B$73)</f>
        <v/>
      </c>
    </row>
    <row r="5">
      <c r="A5" s="7" t="inlineStr">
        <is>
          <t>ID de l'instrument</t>
        </is>
      </c>
      <c r="B5" s="8" t="inlineStr">
        <is>
          <t>BG-0142 alésomètre numérique</t>
        </is>
      </c>
      <c r="D5" s="7" t="inlineStr">
        <is>
          <t>Moyenne</t>
        </is>
      </c>
      <c r="E5" s="10">
        <f>IF($E$4&gt;=2,AVERAGE($B$24:$B$73),"")</f>
        <v/>
      </c>
    </row>
    <row r="6">
      <c r="A6" s="7" t="inlineStr">
        <is>
          <t>Pièce de référence</t>
        </is>
      </c>
      <c r="B6" s="8" t="inlineStr">
        <is>
          <t>Bague de réglage, 25,000 mm</t>
        </is>
      </c>
      <c r="D6" s="7" t="inlineStr">
        <is>
          <t>Écart type (s)</t>
        </is>
      </c>
      <c r="E6" s="10">
        <f>IF($E$4&gt;=2,STDEV($B$24:$B$73),"")</f>
        <v/>
      </c>
    </row>
    <row r="7">
      <c r="A7" s="7" t="inlineStr">
        <is>
          <t>Valeur de référence (Xm)</t>
        </is>
      </c>
      <c r="B7" s="11" t="n">
        <v>25</v>
      </c>
      <c r="D7" s="7" t="inlineStr">
        <is>
          <t>Tolérance (LSS - LIS)</t>
        </is>
      </c>
      <c r="E7" s="12">
        <f>IF(AND((COUNT($B$8)=1),(COUNT($B$9)=1)),$B$9-$B$8,"")</f>
        <v/>
      </c>
    </row>
    <row r="8">
      <c r="A8" s="7" t="inlineStr">
        <is>
          <t>Limite inférieure de spécification (LIS)</t>
        </is>
      </c>
      <c r="B8" s="11" t="n">
        <v>24.98</v>
      </c>
      <c r="D8" s="7" t="inlineStr">
        <is>
          <t>Biais (moyenne - Xm)</t>
        </is>
      </c>
      <c r="E8" s="10">
        <f>IF(AND($E$4&gt;=2,(COUNT($B$7)=1)),$E$5-$B$7,"")</f>
        <v/>
      </c>
    </row>
    <row r="9">
      <c r="A9" s="7" t="inlineStr">
        <is>
          <t>Limite supérieure de spécification (LSS)</t>
        </is>
      </c>
      <c r="B9" s="11" t="n">
        <v>25.02</v>
      </c>
      <c r="D9" s="7" t="inlineStr">
        <is>
          <t>Variation de l'étude (L x s)</t>
        </is>
      </c>
      <c r="E9" s="10">
        <f>IF(AND((COUNT($E$6)=1),(COUNT($B$12)=1)),$B$12*$E$6,"")</f>
        <v/>
      </c>
    </row>
    <row r="10">
      <c r="A10" s="7" t="inlineStr">
        <is>
          <t>Résolution de l'instrument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tolérance (en général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multiplicateur de dispersion (en général 6)</t>
        </is>
      </c>
      <c r="B12" s="8" t="n">
        <v>6</v>
      </c>
      <c r="D12" s="7" t="inlineStr">
        <is>
          <t>%Var, répétabilité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Opérateur</t>
        </is>
      </c>
      <c r="B13" s="8" t="inlineStr">
        <is>
          <t>Opérateur 1</t>
        </is>
      </c>
      <c r="D13" s="7" t="inlineStr">
        <is>
          <t>%Var, répétabilité et biais</t>
        </is>
      </c>
      <c r="E13" s="14">
        <f>IF((COUNT($E$11)=1),IF($E$11&gt;0,$B$11/$E$11,""),"")</f>
        <v/>
      </c>
    </row>
    <row r="14">
      <c r="A14" s="7" t="inlineStr">
        <is>
          <t>Date</t>
        </is>
      </c>
      <c r="B14" s="8" t="inlineStr">
        <is>
          <t>2026-10-18</t>
        </is>
      </c>
      <c r="D14" s="7" t="inlineStr">
        <is>
          <t>Statistique t du biais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Valeur p du biais</t>
        </is>
      </c>
      <c r="E15" s="12">
        <f>IF((COUNT($E$14)=1),TDIST(ABS($E$14),$E$4-1,2),"")</f>
        <v/>
      </c>
    </row>
    <row r="16">
      <c r="D16" s="7" t="inlineStr">
        <is>
          <t>Résolution, % de la tolérance</t>
        </is>
      </c>
      <c r="E16" s="14">
        <f>IF(AND((COUNT($B$10)=1),(COUNT($E$7)=1)),IF($E$7&gt;0,100*$B$10/$E$7,""),"")</f>
        <v/>
      </c>
    </row>
    <row r="17">
      <c r="D17" s="7" t="inlineStr">
        <is>
          <t>Résultat</t>
        </is>
      </c>
      <c r="E17" s="16">
        <f>IF(AND((COUNT($E$10)=1),(COUNT($E$11)=1)),IF(AND($E$10&gt;=1.33,$E$11&gt;=1.33),"Capable : Cg et Cgk valent tous deux 1,33 ou plus","Non capable : Cg ou Cgk est inférieur à 1,33"),"Entrez Xm, les deux limites et au moins 25 mesures")</f>
        <v/>
      </c>
    </row>
    <row r="18">
      <c r="D18" s="7" t="inlineStr">
        <is>
          <t>Test du biais</t>
        </is>
      </c>
      <c r="E18" s="17">
        <f>IF((COUNT($E$15)=1),IF($E$15&lt;0.05,"Le biais est significatif (p inférieur à 0,05)","Le biais n'est pas significatif (p de 0,05 ou plus)"),"")</f>
        <v/>
      </c>
    </row>
    <row r="19">
      <c r="D19" s="7" t="inlineStr">
        <is>
          <t>Contrôle de la résolution</t>
        </is>
      </c>
      <c r="E19" s="17">
        <f>IF((COUNT($E$16)=1),IF($E$16&lt;=5,"La résolution reste dans 5 % de la tolérance","La résolution dépasse 5 % de la tolérance. Utilisez un instrument plus fin."),"")</f>
        <v/>
      </c>
    </row>
    <row r="20" ht="60" customHeight="1">
      <c r="D20" s="2" t="inlineStr">
        <is>
          <t>Cg = (K/100 x T) / (L x s). Cgk = ((K/200) x T - |biais|) / (L x s / 2). %Var = 100 x L x s / T, et K / Cgk avec le biais. Avec K = 20 et L = 6, on retrouve les formules usuelles Cg = 0,2T / 6s et Cgk = (0,1T - |biais|) / 3s. Le test t du biais a n - 1 degrés de liberté.</t>
        </is>
      </c>
    </row>
    <row r="21"/>
    <row r="23">
      <c r="A23" s="18" t="inlineStr">
        <is>
          <t>#</t>
        </is>
      </c>
      <c r="B23" s="18" t="inlineStr">
        <is>
          <t>Mesure</t>
        </is>
      </c>
      <c r="C23" s="18" t="inlineStr">
        <is>
          <t>Xm</t>
        </is>
      </c>
      <c r="D23" s="18" t="inlineStr">
        <is>
          <t>Xm + K/2 % de la tolérance</t>
        </is>
      </c>
      <c r="E23" s="18" t="inlineStr">
        <is>
          <t>Xm - K/2 % de la tolérance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Modèle gratuit d'Axiospec, logiciel de gestion des étalonnages.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