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Gage-R&amp;R-Studie" sheetId="2" state="visible" r:id="rId2"/>
    <sheet name="Beispiel (ausgefüllt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"/>
  </numFmts>
  <fonts count="12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5" fillId="0" borderId="1" pivotButton="0" quotePrefix="0" xfId="0"/>
    <xf numFmtId="164" fontId="0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1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49" fontId="0" fillId="4" borderId="1" pivotButton="0" quotePrefix="0" xfId="0"/>
    <xf numFmtId="0" fontId="10" fillId="4" borderId="1" pivotButton="0" quotePrefix="0" xfId="0"/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 führen Sie diese Gage-R&amp;R-Studie durch</t>
        </is>
      </c>
    </row>
    <row r="2">
      <c r="A2" s="2" t="inlineStr"/>
    </row>
    <row r="3">
      <c r="A3" s="2" t="inlineStr">
        <is>
          <t>1. Wählen Sie 10 Teile, die den normalen Fertigungsbereich abdecken, nicht 10 fast gleiche Teile.</t>
        </is>
      </c>
    </row>
    <row r="4">
      <c r="A4" s="2" t="inlineStr">
        <is>
          <t>2. Wählen Sie 3 Prüfer, die das Messmittel normalerweise verwenden. Bezeichnen Sie sie auf dem</t>
        </is>
      </c>
    </row>
    <row r="5">
      <c r="A5" s="2" t="inlineStr">
        <is>
          <t xml:space="preserve">   Studienblatt mit A, B und C.</t>
        </is>
      </c>
    </row>
    <row r="6">
      <c r="A6" s="2" t="inlineStr">
        <is>
          <t>3. Kennzeichnen Sie die Teile so, dass die Prüfer die Nummern beim Messen nicht sehen.</t>
        </is>
      </c>
    </row>
    <row r="7">
      <c r="A7" s="2" t="inlineStr">
        <is>
          <t>4. Lassen Sie jeden Prüfer alle 10 Teile in zufälliger Reihenfolge messen, mit 3 Versuchen je Prüfer.</t>
        </is>
      </c>
    </row>
    <row r="8">
      <c r="A8" s="2" t="inlineStr">
        <is>
          <t>5. Tragen Sie jeden Messwert in das gelbe Raster auf dem Studienblatt ein. Die Ergebnisse werden</t>
        </is>
      </c>
    </row>
    <row r="9">
      <c r="A9" s="2" t="inlineStr">
        <is>
          <t xml:space="preserve">   automatisch berechnet, sobald alle 90 Zellen gefüllt sind.</t>
        </is>
      </c>
    </row>
    <row r="10">
      <c r="A10" s="2" t="inlineStr">
        <is>
          <t>6. Tragen Sie die Gesamttoleranzbreite ein (optional). Mit Toleranz wird die Bewertung am %GRR</t>
        </is>
      </c>
    </row>
    <row r="11">
      <c r="A11" s="2" t="inlineStr">
        <is>
          <t xml:space="preserve">   bezogen auf die Toleranz gemessen, ohne Toleranz am %GRR bezogen auf die Studienstreuung.</t>
        </is>
      </c>
    </row>
    <row r="12">
      <c r="A12" s="2" t="inlineStr"/>
    </row>
    <row r="13">
      <c r="A13" s="1" t="inlineStr">
        <is>
          <t>Die Ergebnisse lesen</t>
        </is>
      </c>
    </row>
    <row r="14">
      <c r="A14" s="2" t="inlineStr"/>
    </row>
    <row r="15">
      <c r="A15" s="2" t="inlineStr">
        <is>
          <t>%GRR unter 10 %: Das Messsystem ist allgemein akzeptabel.</t>
        </is>
      </c>
    </row>
    <row r="16">
      <c r="A16" s="2" t="inlineStr">
        <is>
          <t>%GRR 10 % bis 30 %: bedingt akzeptabel, je nach Anwendung und Kosten des Messmittels.</t>
        </is>
      </c>
    </row>
    <row r="17">
      <c r="A17" s="2" t="inlineStr">
        <is>
          <t>%GRR über 30 %: nicht akzeptabel; verbessern Sie das Messmittel, die Aufnahme oder die Schulung.</t>
        </is>
      </c>
    </row>
    <row r="18">
      <c r="A18" s="2" t="inlineStr">
        <is>
          <t>Eine NDC (Anzahl unterscheidbarer Kategorien) von 5 oder mehr wird empfohlen (AIAG).</t>
        </is>
      </c>
    </row>
    <row r="19">
      <c r="A19" s="2" t="inlineStr"/>
    </row>
    <row r="20">
      <c r="A20" s="2" t="inlineStr">
        <is>
          <t>Methode: AIAG MSA, 4. Ausgabe, Mittelwert-Spannweiten-Methode (X-quer und R). EV = R-quer-quer / d2*(Versuche);</t>
        </is>
      </c>
    </row>
    <row r="21">
      <c r="A21" s="2" t="inlineStr">
        <is>
          <t>AV = sqrt(max(0, (X-Diff / d2*(Prüfer))^2 - EV^2/(Teile x Versuche))); GRR = sqrt(EV^2 + AV^2);</t>
        </is>
      </c>
    </row>
    <row r="22">
      <c r="A22" s="2" t="inlineStr">
        <is>
          <t>PV = Rp / d2*(Teile); TV = sqrt(GRR^2 + PV^2). Die d2*-Konstanten stammen aus den AIAG- bzw. Duncan-Tabellen.</t>
        </is>
      </c>
    </row>
    <row r="23">
      <c r="A23" s="2" t="inlineStr">
        <is>
          <t>Diese Methode schätzt die Wechselwirkung zwischen Prüfer und Teil nicht; die Varianzanalyse (ANOVA) tut das.</t>
        </is>
      </c>
    </row>
    <row r="24">
      <c r="A24" s="2" t="inlineStr"/>
    </row>
    <row r="25">
      <c r="A25" s="2" t="inlineStr">
        <is>
          <t>Das Beispielblatt zeigt dieselbe Arbeitsmappe, ausgefüllt mit einer abgeschlossenen Maßstudie.</t>
        </is>
      </c>
    </row>
    <row r="26">
      <c r="A26" s="2" t="inlineStr"/>
    </row>
    <row r="27">
      <c r="A27" s="2" t="inlineStr">
        <is>
          <t>Sie möchten dieselbe Studie ohne Tabellenkalkulation durchführen? Der kostenlose Online-Rechner unter</t>
        </is>
      </c>
    </row>
    <row r="28">
      <c r="A28" s="2" t="inlineStr">
        <is>
          <t>axiospec.com/tools/gage-rr-calculator übernimmt eingefügte Raster und CSV-Importe.</t>
        </is>
      </c>
    </row>
    <row r="29">
      <c r="A29" s="2" t="inlineStr">
        <is>
          <t>Kostenlose Vorlage von Axiospec, Software für das Kalibriermanagement: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Gage-R&amp;R-Studie (AIAG-Mittelwert-Spannweiten-Methode)</t>
        </is>
      </c>
    </row>
    <row r="2">
      <c r="A2" s="4" t="inlineStr">
        <is>
          <t>3 Prüfer x 10 Teile x 3 Versuche. Füllen Sie jede gelbe Zelle aus; die Ergebnisse aktualisieren sich während der Eingabe.</t>
        </is>
      </c>
    </row>
    <row r="4">
      <c r="A4" s="5" t="inlineStr">
        <is>
          <t>Messmittel-ID</t>
        </is>
      </c>
      <c r="B4" s="6" t="n"/>
      <c r="D4" s="5" t="inlineStr">
        <is>
          <t>Einheit</t>
        </is>
      </c>
      <c r="E4" s="6" t="n"/>
    </row>
    <row r="5">
      <c r="A5" s="5" t="inlineStr">
        <is>
          <t>Beschreibung</t>
        </is>
      </c>
      <c r="B5" s="6" t="n"/>
      <c r="D5" s="5" t="inlineStr">
        <is>
          <t>Datum</t>
        </is>
      </c>
      <c r="E5" s="6" t="n"/>
    </row>
    <row r="6">
      <c r="A6" s="5" t="inlineStr">
        <is>
          <t>Merkmal</t>
        </is>
      </c>
      <c r="B6" s="6" t="n"/>
      <c r="D6" s="5" t="inlineStr">
        <is>
          <t>Durchgeführt von</t>
        </is>
      </c>
      <c r="E6" s="6" t="n"/>
    </row>
    <row r="7">
      <c r="D7" s="5" t="inlineStr">
        <is>
          <t>Toleranz (Gesamtbreite)</t>
        </is>
      </c>
      <c r="E7" s="6" t="n"/>
      <c r="F7" s="7" t="inlineStr">
        <is>
          <t>Lassen Sie die Toleranz leer, um stattdessen gegen die Studienstreuung zu bewerten.</t>
        </is>
      </c>
    </row>
    <row r="10">
      <c r="A10" s="8" t="inlineStr">
        <is>
          <t>Prüfer</t>
        </is>
      </c>
      <c r="B10" s="8" t="inlineStr">
        <is>
          <t>Versuch</t>
        </is>
      </c>
      <c r="C10" s="8" t="inlineStr">
        <is>
          <t>Teil 1</t>
        </is>
      </c>
      <c r="D10" s="8" t="inlineStr">
        <is>
          <t>Teil 2</t>
        </is>
      </c>
      <c r="E10" s="8" t="inlineStr">
        <is>
          <t>Teil 3</t>
        </is>
      </c>
      <c r="F10" s="8" t="inlineStr">
        <is>
          <t>Teil 4</t>
        </is>
      </c>
      <c r="G10" s="8" t="inlineStr">
        <is>
          <t>Teil 5</t>
        </is>
      </c>
      <c r="H10" s="8" t="inlineStr">
        <is>
          <t>Teil 6</t>
        </is>
      </c>
      <c r="I10" s="8" t="inlineStr">
        <is>
          <t>Teil 7</t>
        </is>
      </c>
      <c r="J10" s="8" t="inlineStr">
        <is>
          <t>Teil 8</t>
        </is>
      </c>
      <c r="K10" s="8" t="inlineStr">
        <is>
          <t>Teil 9</t>
        </is>
      </c>
      <c r="L10" s="8" t="inlineStr">
        <is>
          <t>Teil 10</t>
        </is>
      </c>
    </row>
    <row r="11">
      <c r="A11" s="9" t="inlineStr">
        <is>
          <t>Prüfer A</t>
        </is>
      </c>
      <c r="B11" s="10" t="n">
        <v>1</v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</row>
    <row r="12">
      <c r="B12" s="10" t="n">
        <v>2</v>
      </c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>
      <c r="B13" s="10" t="n">
        <v>3</v>
      </c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</row>
    <row r="14">
      <c r="B14" s="12" t="inlineStr">
        <is>
          <t>Mittel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Spannweite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Prüfer B</t>
        </is>
      </c>
      <c r="B16" s="10" t="n">
        <v>1</v>
      </c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B17" s="10" t="n">
        <v>2</v>
      </c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>
      <c r="B18" s="10" t="n">
        <v>3</v>
      </c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B19" s="12" t="inlineStr">
        <is>
          <t>Mittel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Spannweite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Prüfer C</t>
        </is>
      </c>
      <c r="B21" s="10" t="n">
        <v>1</v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>
      <c r="B22" s="10" t="n">
        <v>2</v>
      </c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B23" s="10" t="n">
        <v>3</v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</row>
    <row r="24">
      <c r="B24" s="12" t="inlineStr">
        <is>
          <t>Mittel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Spannweite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Teilmittel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Ergebnisse (nur gültig, wenn alle 90 Messwertzellen gefüllt sind)</t>
        </is>
      </c>
    </row>
    <row r="30">
      <c r="A30" s="15" t="inlineStr">
        <is>
          <t>Gefüllte Messwertzellen (von 90)</t>
        </is>
      </c>
      <c r="E30" s="16">
        <f>COUNT(C11:L13)+COUNT(C16:L18)+COUNT(C21:L23)</f>
        <v/>
      </c>
    </row>
    <row r="31">
      <c r="A31" s="15" t="inlineStr">
        <is>
          <t>R-quer-quer (Mittel der R-quer je Prüfer)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X-Diff (Spannweite der Prüfermittel)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(Spannweite der Teilmittel)</t>
        </is>
      </c>
      <c r="E33" s="17">
        <f>IF((COUNT(C11:L13)+COUNT(C16:L18)+COUNT(C21:L23))=90,MAX(C27:L27)-MIN(C27:L27),"")</f>
        <v/>
      </c>
    </row>
    <row r="34">
      <c r="A34" s="15" t="inlineStr">
        <is>
          <t>d2* für EV (3 Versuche)</t>
        </is>
      </c>
      <c r="E34" s="18">
        <f>1.693</f>
        <v/>
      </c>
    </row>
    <row r="35">
      <c r="A35" s="15" t="inlineStr">
        <is>
          <t>d2* für AV (3 Prüfer)</t>
        </is>
      </c>
      <c r="E35" s="18">
        <f>1.91</f>
        <v/>
      </c>
    </row>
    <row r="36">
      <c r="A36" s="15" t="inlineStr">
        <is>
          <t>d2* für PV (10 Teile)</t>
        </is>
      </c>
      <c r="E36" s="18">
        <f>3.18</f>
        <v/>
      </c>
    </row>
    <row r="37">
      <c r="A37" s="15" t="inlineStr">
        <is>
          <t>Sigma EV (Wiederholpräzision)</t>
        </is>
      </c>
      <c r="E37" s="17">
        <f>IF((COUNT(C11:L13)+COUNT(C16:L18)+COUNT(C21:L23))=90,E31/1.693,"")</f>
        <v/>
      </c>
    </row>
    <row r="38">
      <c r="A38" s="15" t="inlineStr">
        <is>
          <t>Sigma AV (Vergleichpräzision)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(Teilestreuung)</t>
        </is>
      </c>
      <c r="E40" s="17">
        <f>IF((COUNT(C11:L13)+COUNT(C16:L18)+COUNT(C21:L23))=90,E33/3.18,"")</f>
        <v/>
      </c>
    </row>
    <row r="41">
      <c r="A41" s="15" t="inlineStr">
        <is>
          <t>Sigma TV (Gesamtstreuung)</t>
        </is>
      </c>
      <c r="E41" s="17">
        <f>IF((COUNT(C11:L13)+COUNT(C16:L18)+COUNT(C21:L23))=90,SQRT(E39^2+E40^2),"")</f>
        <v/>
      </c>
    </row>
    <row r="42">
      <c r="A42" s="5" t="inlineStr">
        <is>
          <t>%EV (der Studienstreuung)</t>
        </is>
      </c>
      <c r="E42" s="19">
        <f>IF(AND((COUNT(C11:L13)+COUNT(C16:L18)+COUNT(C21:L23))=90,E41&gt;0),E37/E41*100,"")</f>
        <v/>
      </c>
    </row>
    <row r="43">
      <c r="A43" s="5" t="inlineStr">
        <is>
          <t>%AV (der Studienstreuung)</t>
        </is>
      </c>
      <c r="E43" s="19">
        <f>IF(AND((COUNT(C11:L13)+COUNT(C16:L18)+COUNT(C21:L23))=90,E41&gt;0),E38/E41*100,"")</f>
        <v/>
      </c>
    </row>
    <row r="44">
      <c r="A44" s="5" t="inlineStr">
        <is>
          <t>%GRR (der Studienstreuung)</t>
        </is>
      </c>
      <c r="E44" s="19">
        <f>IF(AND((COUNT(C11:L13)+COUNT(C16:L18)+COUNT(C21:L23))=90,E41&gt;0),E39/E41*100,"")</f>
        <v/>
      </c>
    </row>
    <row r="45">
      <c r="A45" s="5" t="inlineStr">
        <is>
          <t>%PV (der Studienstreuung)</t>
        </is>
      </c>
      <c r="E45" s="19">
        <f>IF(AND((COUNT(C11:L13)+COUNT(C16:L18)+COUNT(C21:L23))=90,E41&gt;0),E40/E41*100,"")</f>
        <v/>
      </c>
    </row>
    <row r="46">
      <c r="A46" s="5" t="inlineStr">
        <is>
          <t>%GRR (der Toleranz)</t>
        </is>
      </c>
      <c r="E46" s="19">
        <f>IF(AND((COUNT(C11:L13)+COUNT(C16:L18)+COUNT(C21:L23))=90,N(E7)&gt;0),6*E39/E7*100,"")</f>
        <v/>
      </c>
    </row>
    <row r="47">
      <c r="A47" s="5" t="inlineStr">
        <is>
          <t>NDC (unterscheidbare Kategorien)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Bewertungsgrundlage</t>
        </is>
      </c>
      <c r="E48" s="20">
        <f>IF((COUNT(C11:L13)+COUNT(C16:L18)+COUNT(C21:L23))=90,IF(N(E7)&gt;0,"Toleranz","Studienstreuung"),"")</f>
        <v/>
      </c>
    </row>
    <row r="49">
      <c r="A49" s="5" t="inlineStr">
        <is>
          <t>Bewertung</t>
        </is>
      </c>
      <c r="E49" s="21">
        <f>IF((COUNT(C11:L13)+COUNT(C16:L18)+COUNT(C21:L23))=90,IF(IF(N(E7)&gt;0,E46,E44)&lt;10,"akzeptabel",IF(IF(N(E7)&gt;0,E46,E44)&lt;=30,"grenzwertig","nicht akzeptabel")),"alle 90 Zellen ausfüllen")</f>
        <v/>
      </c>
    </row>
    <row r="51">
      <c r="A51" s="22" t="inlineStr">
        <is>
          <t>AIAG-Richtwert: %GRR unter 10 % akzeptabel, 10 bis 30 % bedingt akzeptabel, über 30 % nicht akzeptabel; eine NDC von 5 oder mehr wird empfohlen. Die Mittelwert-Spannweiten-Methode schätzt die Wechselwirkung zwischen Prüfer und Teil nicht; nutzen Sie dafür die Varianzanalyse (ANOVA).</t>
        </is>
      </c>
    </row>
    <row r="52">
      <c r="A52" s="7" t="inlineStr">
        <is>
          <t>Kostenlose Vorlage von Axiospec, Software für das Kalibriermanagement.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Gage-R&amp;R-Studie (AIAG-Mittelwert-Spannweiten-Methode)</t>
        </is>
      </c>
    </row>
    <row r="2">
      <c r="A2" s="4" t="inlineStr">
        <is>
          <t>3 Prüfer x 10 Teile x 3 Versuche. Füllen Sie jede gelbe Zelle aus; die Ergebnisse aktualisieren sich während der Eingabe.</t>
        </is>
      </c>
    </row>
    <row r="4">
      <c r="A4" s="5" t="inlineStr">
        <is>
          <t>Messmittel-ID</t>
        </is>
      </c>
      <c r="B4" s="6" t="n"/>
      <c r="D4" s="5" t="inlineStr">
        <is>
          <t>Einheit</t>
        </is>
      </c>
      <c r="E4" s="6" t="n"/>
    </row>
    <row r="5">
      <c r="A5" s="5" t="inlineStr">
        <is>
          <t>Beschreibung</t>
        </is>
      </c>
      <c r="B5" s="6" t="n"/>
      <c r="D5" s="5" t="inlineStr">
        <is>
          <t>Datum</t>
        </is>
      </c>
      <c r="E5" s="6" t="n"/>
    </row>
    <row r="6">
      <c r="A6" s="5" t="inlineStr">
        <is>
          <t>Merkmal</t>
        </is>
      </c>
      <c r="B6" s="6" t="n"/>
      <c r="D6" s="5" t="inlineStr">
        <is>
          <t>Durchgeführt von</t>
        </is>
      </c>
      <c r="E6" s="6" t="n"/>
    </row>
    <row r="7">
      <c r="D7" s="5" t="inlineStr">
        <is>
          <t>Toleranz (Gesamtbreite)</t>
        </is>
      </c>
      <c r="E7" s="6" t="n">
        <v>0.1</v>
      </c>
      <c r="F7" s="7" t="inlineStr">
        <is>
          <t>Lassen Sie die Toleranz leer, um stattdessen gegen die Studienstreuung zu bewerten.</t>
        </is>
      </c>
    </row>
    <row r="10">
      <c r="A10" s="8" t="inlineStr">
        <is>
          <t>Prüfer</t>
        </is>
      </c>
      <c r="B10" s="8" t="inlineStr">
        <is>
          <t>Versuch</t>
        </is>
      </c>
      <c r="C10" s="8" t="inlineStr">
        <is>
          <t>Teil 1</t>
        </is>
      </c>
      <c r="D10" s="8" t="inlineStr">
        <is>
          <t>Teil 2</t>
        </is>
      </c>
      <c r="E10" s="8" t="inlineStr">
        <is>
          <t>Teil 3</t>
        </is>
      </c>
      <c r="F10" s="8" t="inlineStr">
        <is>
          <t>Teil 4</t>
        </is>
      </c>
      <c r="G10" s="8" t="inlineStr">
        <is>
          <t>Teil 5</t>
        </is>
      </c>
      <c r="H10" s="8" t="inlineStr">
        <is>
          <t>Teil 6</t>
        </is>
      </c>
      <c r="I10" s="8" t="inlineStr">
        <is>
          <t>Teil 7</t>
        </is>
      </c>
      <c r="J10" s="8" t="inlineStr">
        <is>
          <t>Teil 8</t>
        </is>
      </c>
      <c r="K10" s="8" t="inlineStr">
        <is>
          <t>Teil 9</t>
        </is>
      </c>
      <c r="L10" s="8" t="inlineStr">
        <is>
          <t>Teil 10</t>
        </is>
      </c>
    </row>
    <row r="11">
      <c r="A11" s="9" t="inlineStr">
        <is>
          <t>Prüfer A</t>
        </is>
      </c>
      <c r="B11" s="10" t="n">
        <v>1</v>
      </c>
      <c r="C11" s="11" t="n">
        <v>12.712</v>
      </c>
      <c r="D11" s="11" t="n">
        <v>12.698</v>
      </c>
      <c r="E11" s="11" t="n">
        <v>12.724</v>
      </c>
      <c r="F11" s="11" t="n">
        <v>12.705</v>
      </c>
      <c r="G11" s="11" t="n">
        <v>12.731</v>
      </c>
      <c r="H11" s="11" t="n">
        <v>12.69</v>
      </c>
      <c r="I11" s="11" t="n">
        <v>12.717</v>
      </c>
      <c r="J11" s="11" t="n">
        <v>12.702</v>
      </c>
      <c r="K11" s="11" t="n">
        <v>12.727</v>
      </c>
      <c r="L11" s="11" t="n">
        <v>12.695</v>
      </c>
    </row>
    <row r="12">
      <c r="B12" s="10" t="n">
        <v>2</v>
      </c>
      <c r="C12" s="11" t="n">
        <v>12.71</v>
      </c>
      <c r="D12" s="11" t="n">
        <v>12.7</v>
      </c>
      <c r="E12" s="11" t="n">
        <v>12.722</v>
      </c>
      <c r="F12" s="11" t="n">
        <v>12.707</v>
      </c>
      <c r="G12" s="11" t="n">
        <v>12.73</v>
      </c>
      <c r="H12" s="11" t="n">
        <v>12.692</v>
      </c>
      <c r="I12" s="11" t="n">
        <v>12.715</v>
      </c>
      <c r="J12" s="11" t="n">
        <v>12.704</v>
      </c>
      <c r="K12" s="11" t="n">
        <v>12.726</v>
      </c>
      <c r="L12" s="11" t="n">
        <v>12.697</v>
      </c>
    </row>
    <row r="13">
      <c r="B13" s="10" t="n">
        <v>3</v>
      </c>
      <c r="C13" s="11" t="n">
        <v>12.713</v>
      </c>
      <c r="D13" s="11" t="n">
        <v>12.697</v>
      </c>
      <c r="E13" s="11" t="n">
        <v>12.725</v>
      </c>
      <c r="F13" s="11" t="n">
        <v>12.704</v>
      </c>
      <c r="G13" s="11" t="n">
        <v>12.733</v>
      </c>
      <c r="H13" s="11" t="n">
        <v>12.689</v>
      </c>
      <c r="I13" s="11" t="n">
        <v>12.718</v>
      </c>
      <c r="J13" s="11" t="n">
        <v>12.701</v>
      </c>
      <c r="K13" s="11" t="n">
        <v>12.729</v>
      </c>
      <c r="L13" s="11" t="n">
        <v>12.694</v>
      </c>
    </row>
    <row r="14">
      <c r="B14" s="12" t="inlineStr">
        <is>
          <t>Mittel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Spannweite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Prüfer B</t>
        </is>
      </c>
      <c r="B16" s="10" t="n">
        <v>1</v>
      </c>
      <c r="C16" s="11" t="n">
        <v>12.714</v>
      </c>
      <c r="D16" s="11" t="n">
        <v>12.7</v>
      </c>
      <c r="E16" s="11" t="n">
        <v>12.726</v>
      </c>
      <c r="F16" s="11" t="n">
        <v>12.708</v>
      </c>
      <c r="G16" s="11" t="n">
        <v>12.733</v>
      </c>
      <c r="H16" s="11" t="n">
        <v>12.693</v>
      </c>
      <c r="I16" s="11" t="n">
        <v>12.719</v>
      </c>
      <c r="J16" s="11" t="n">
        <v>12.705</v>
      </c>
      <c r="K16" s="11" t="n">
        <v>12.729</v>
      </c>
      <c r="L16" s="11" t="n">
        <v>12.698</v>
      </c>
    </row>
    <row r="17">
      <c r="B17" s="10" t="n">
        <v>2</v>
      </c>
      <c r="C17" s="11" t="n">
        <v>12.711</v>
      </c>
      <c r="D17" s="11" t="n">
        <v>12.703</v>
      </c>
      <c r="E17" s="11" t="n">
        <v>12.723</v>
      </c>
      <c r="F17" s="11" t="n">
        <v>12.705</v>
      </c>
      <c r="G17" s="11" t="n">
        <v>12.731</v>
      </c>
      <c r="H17" s="11" t="n">
        <v>12.69</v>
      </c>
      <c r="I17" s="11" t="n">
        <v>12.716</v>
      </c>
      <c r="J17" s="11" t="n">
        <v>12.702</v>
      </c>
      <c r="K17" s="11" t="n">
        <v>12.727</v>
      </c>
      <c r="L17" s="11" t="n">
        <v>12.695</v>
      </c>
    </row>
    <row r="18">
      <c r="B18" s="10" t="n">
        <v>3</v>
      </c>
      <c r="C18" s="11" t="n">
        <v>12.715</v>
      </c>
      <c r="D18" s="11" t="n">
        <v>12.699</v>
      </c>
      <c r="E18" s="11" t="n">
        <v>12.727</v>
      </c>
      <c r="F18" s="11" t="n">
        <v>12.709</v>
      </c>
      <c r="G18" s="11" t="n">
        <v>12.735</v>
      </c>
      <c r="H18" s="11" t="n">
        <v>12.694</v>
      </c>
      <c r="I18" s="11" t="n">
        <v>12.72</v>
      </c>
      <c r="J18" s="11" t="n">
        <v>12.706</v>
      </c>
      <c r="K18" s="11" t="n">
        <v>12.731</v>
      </c>
      <c r="L18" s="11" t="n">
        <v>12.699</v>
      </c>
    </row>
    <row r="19">
      <c r="B19" s="12" t="inlineStr">
        <is>
          <t>Mittel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Spannweite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Prüfer C</t>
        </is>
      </c>
      <c r="B21" s="10" t="n">
        <v>1</v>
      </c>
      <c r="C21" s="11" t="n">
        <v>12.709</v>
      </c>
      <c r="D21" s="11" t="n">
        <v>12.696</v>
      </c>
      <c r="E21" s="11" t="n">
        <v>12.721</v>
      </c>
      <c r="F21" s="11" t="n">
        <v>12.703</v>
      </c>
      <c r="G21" s="11" t="n">
        <v>12.729</v>
      </c>
      <c r="H21" s="11" t="n">
        <v>12.688</v>
      </c>
      <c r="I21" s="11" t="n">
        <v>12.714</v>
      </c>
      <c r="J21" s="11" t="n">
        <v>12.7</v>
      </c>
      <c r="K21" s="11" t="n">
        <v>12.725</v>
      </c>
      <c r="L21" s="11" t="n">
        <v>12.693</v>
      </c>
    </row>
    <row r="22">
      <c r="B22" s="10" t="n">
        <v>2</v>
      </c>
      <c r="C22" s="11" t="n">
        <v>12.712</v>
      </c>
      <c r="D22" s="11" t="n">
        <v>12.699</v>
      </c>
      <c r="E22" s="11" t="n">
        <v>12.724</v>
      </c>
      <c r="F22" s="11" t="n">
        <v>12.706</v>
      </c>
      <c r="G22" s="11" t="n">
        <v>12.732</v>
      </c>
      <c r="H22" s="11" t="n">
        <v>12.691</v>
      </c>
      <c r="I22" s="11" t="n">
        <v>12.717</v>
      </c>
      <c r="J22" s="11" t="n">
        <v>12.703</v>
      </c>
      <c r="K22" s="11" t="n">
        <v>12.728</v>
      </c>
      <c r="L22" s="11" t="n">
        <v>12.696</v>
      </c>
    </row>
    <row r="23">
      <c r="B23" s="10" t="n">
        <v>3</v>
      </c>
      <c r="C23" s="11" t="n">
        <v>12.708</v>
      </c>
      <c r="D23" s="11" t="n">
        <v>12.695</v>
      </c>
      <c r="E23" s="11" t="n">
        <v>12.72</v>
      </c>
      <c r="F23" s="11" t="n">
        <v>12.702</v>
      </c>
      <c r="G23" s="11" t="n">
        <v>12.728</v>
      </c>
      <c r="H23" s="11" t="n">
        <v>12.687</v>
      </c>
      <c r="I23" s="11" t="n">
        <v>12.713</v>
      </c>
      <c r="J23" s="11" t="n">
        <v>12.699</v>
      </c>
      <c r="K23" s="11" t="n">
        <v>12.724</v>
      </c>
      <c r="L23" s="11" t="n">
        <v>12.692</v>
      </c>
    </row>
    <row r="24">
      <c r="B24" s="12" t="inlineStr">
        <is>
          <t>Mittel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Spannweite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Teilmittel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Ergebnisse (nur gültig, wenn alle 90 Messwertzellen gefüllt sind)</t>
        </is>
      </c>
    </row>
    <row r="30">
      <c r="A30" s="15" t="inlineStr">
        <is>
          <t>Gefüllte Messwertzellen (von 90)</t>
        </is>
      </c>
      <c r="E30" s="16">
        <f>COUNT(C11:L13)+COUNT(C16:L18)+COUNT(C21:L23)</f>
        <v/>
      </c>
    </row>
    <row r="31">
      <c r="A31" s="15" t="inlineStr">
        <is>
          <t>R-quer-quer (Mittel der R-quer je Prüfer)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X-Diff (Spannweite der Prüfermittel)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(Spannweite der Teilmittel)</t>
        </is>
      </c>
      <c r="E33" s="17">
        <f>IF((COUNT(C11:L13)+COUNT(C16:L18)+COUNT(C21:L23))=90,MAX(C27:L27)-MIN(C27:L27),"")</f>
        <v/>
      </c>
    </row>
    <row r="34">
      <c r="A34" s="15" t="inlineStr">
        <is>
          <t>d2* für EV (3 Versuche)</t>
        </is>
      </c>
      <c r="E34" s="18">
        <f>1.693</f>
        <v/>
      </c>
    </row>
    <row r="35">
      <c r="A35" s="15" t="inlineStr">
        <is>
          <t>d2* für AV (3 Prüfer)</t>
        </is>
      </c>
      <c r="E35" s="18">
        <f>1.91</f>
        <v/>
      </c>
    </row>
    <row r="36">
      <c r="A36" s="15" t="inlineStr">
        <is>
          <t>d2* für PV (10 Teile)</t>
        </is>
      </c>
      <c r="E36" s="18">
        <f>3.18</f>
        <v/>
      </c>
    </row>
    <row r="37">
      <c r="A37" s="15" t="inlineStr">
        <is>
          <t>Sigma EV (Wiederholpräzision)</t>
        </is>
      </c>
      <c r="E37" s="17">
        <f>IF((COUNT(C11:L13)+COUNT(C16:L18)+COUNT(C21:L23))=90,E31/1.693,"")</f>
        <v/>
      </c>
    </row>
    <row r="38">
      <c r="A38" s="15" t="inlineStr">
        <is>
          <t>Sigma AV (Vergleichpräzision)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(Teilestreuung)</t>
        </is>
      </c>
      <c r="E40" s="17">
        <f>IF((COUNT(C11:L13)+COUNT(C16:L18)+COUNT(C21:L23))=90,E33/3.18,"")</f>
        <v/>
      </c>
    </row>
    <row r="41">
      <c r="A41" s="15" t="inlineStr">
        <is>
          <t>Sigma TV (Gesamtstreuung)</t>
        </is>
      </c>
      <c r="E41" s="17">
        <f>IF((COUNT(C11:L13)+COUNT(C16:L18)+COUNT(C21:L23))=90,SQRT(E39^2+E40^2),"")</f>
        <v/>
      </c>
    </row>
    <row r="42">
      <c r="A42" s="5" t="inlineStr">
        <is>
          <t>%EV (der Studienstreuung)</t>
        </is>
      </c>
      <c r="E42" s="19">
        <f>IF(AND((COUNT(C11:L13)+COUNT(C16:L18)+COUNT(C21:L23))=90,E41&gt;0),E37/E41*100,"")</f>
        <v/>
      </c>
    </row>
    <row r="43">
      <c r="A43" s="5" t="inlineStr">
        <is>
          <t>%AV (der Studienstreuung)</t>
        </is>
      </c>
      <c r="E43" s="19">
        <f>IF(AND((COUNT(C11:L13)+COUNT(C16:L18)+COUNT(C21:L23))=90,E41&gt;0),E38/E41*100,"")</f>
        <v/>
      </c>
    </row>
    <row r="44">
      <c r="A44" s="5" t="inlineStr">
        <is>
          <t>%GRR (der Studienstreuung)</t>
        </is>
      </c>
      <c r="E44" s="19">
        <f>IF(AND((COUNT(C11:L13)+COUNT(C16:L18)+COUNT(C21:L23))=90,E41&gt;0),E39/E41*100,"")</f>
        <v/>
      </c>
    </row>
    <row r="45">
      <c r="A45" s="5" t="inlineStr">
        <is>
          <t>%PV (der Studienstreuung)</t>
        </is>
      </c>
      <c r="E45" s="19">
        <f>IF(AND((COUNT(C11:L13)+COUNT(C16:L18)+COUNT(C21:L23))=90,E41&gt;0),E40/E41*100,"")</f>
        <v/>
      </c>
    </row>
    <row r="46">
      <c r="A46" s="5" t="inlineStr">
        <is>
          <t>%GRR (der Toleranz)</t>
        </is>
      </c>
      <c r="E46" s="19">
        <f>IF(AND((COUNT(C11:L13)+COUNT(C16:L18)+COUNT(C21:L23))=90,N(E7)&gt;0),6*E39/E7*100,"")</f>
        <v/>
      </c>
    </row>
    <row r="47">
      <c r="A47" s="5" t="inlineStr">
        <is>
          <t>NDC (unterscheidbare Kategorien)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Bewertungsgrundlage</t>
        </is>
      </c>
      <c r="E48" s="20">
        <f>IF((COUNT(C11:L13)+COUNT(C16:L18)+COUNT(C21:L23))=90,IF(N(E7)&gt;0,"Toleranz","Studienstreuung"),"")</f>
        <v/>
      </c>
    </row>
    <row r="49">
      <c r="A49" s="5" t="inlineStr">
        <is>
          <t>Bewertung</t>
        </is>
      </c>
      <c r="E49" s="21">
        <f>IF((COUNT(C11:L13)+COUNT(C16:L18)+COUNT(C21:L23))=90,IF(IF(N(E7)&gt;0,E46,E44)&lt;10,"akzeptabel",IF(IF(N(E7)&gt;0,E46,E44)&lt;=30,"grenzwertig","nicht akzeptabel")),"alle 90 Zellen ausfüllen")</f>
        <v/>
      </c>
    </row>
    <row r="51">
      <c r="A51" s="22" t="inlineStr">
        <is>
          <t>AIAG-Richtwert: %GRR unter 10 % akzeptabel, 10 bis 30 % bedingt akzeptabel, über 30 % nicht akzeptabel; eine NDC von 5 oder mehr wird empfohlen. Die Mittelwert-Spannweiten-Methode schätzt die Wechselwirkung zwischen Prüfer und Teil nicht; nutzen Sie dafür die Varianzanalyse (ANOVA).</t>
        </is>
      </c>
    </row>
    <row r="52">
      <c r="A52" s="7" t="inlineStr">
        <is>
          <t>Kostenlose Vorlage von Axiospec, Software für das Kalibriermanagement.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2026-09-24T02:39:24Z</dcterms:created>
  <dcterms:modified xsi:type="dcterms:W3CDTF">2026-09-24T02:39:24Z</dcterms:modified>
</cp:coreProperties>
</file>